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ude\Downloads\"/>
    </mc:Choice>
  </mc:AlternateContent>
  <xr:revisionPtr revIDLastSave="0" documentId="8_{F3034F69-8455-48C3-9D02-86AD5AECAA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orted on sell date asc" sheetId="3" r:id="rId2"/>
    <sheet name="Sheet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65" i="3" l="1"/>
  <c r="L763" i="3"/>
  <c r="L762" i="3"/>
  <c r="L761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L692" i="3" s="1"/>
  <c r="L693" i="3" s="1"/>
  <c r="L694" i="3" s="1"/>
  <c r="L695" i="3" s="1"/>
  <c r="L696" i="3" s="1"/>
  <c r="L697" i="3" s="1"/>
  <c r="L698" i="3" s="1"/>
  <c r="L699" i="3" s="1"/>
  <c r="L700" i="3" s="1"/>
  <c r="L701" i="3" s="1"/>
  <c r="L702" i="3" s="1"/>
  <c r="L703" i="3" s="1"/>
  <c r="L704" i="3" s="1"/>
  <c r="L705" i="3" s="1"/>
  <c r="L706" i="3" s="1"/>
  <c r="L707" i="3" s="1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52" i="3" s="1"/>
  <c r="L753" i="3" s="1"/>
  <c r="L754" i="3" s="1"/>
  <c r="L755" i="3" s="1"/>
  <c r="L756" i="3" s="1"/>
  <c r="L757" i="3" s="1"/>
  <c r="L758" i="3" s="1"/>
  <c r="L759" i="3" s="1"/>
  <c r="L4" i="3"/>
  <c r="L3" i="3"/>
  <c r="L2" i="3"/>
  <c r="G23" i="3"/>
  <c r="H23" i="3" s="1"/>
  <c r="I23" i="3" s="1"/>
  <c r="J23" i="3" s="1"/>
  <c r="G2" i="3"/>
  <c r="H2" i="3" s="1"/>
  <c r="I2" i="3" s="1"/>
  <c r="K2" i="3" s="1"/>
  <c r="K3" i="3" s="1"/>
  <c r="G18" i="3"/>
  <c r="H18" i="3" s="1"/>
  <c r="I18" i="3" s="1"/>
  <c r="J18" i="3" s="1"/>
  <c r="G12" i="3"/>
  <c r="H12" i="3" s="1"/>
  <c r="I12" i="3" s="1"/>
  <c r="J12" i="3" s="1"/>
  <c r="G4" i="3"/>
  <c r="H4" i="3" s="1"/>
  <c r="I4" i="3" s="1"/>
  <c r="J4" i="3" s="1"/>
  <c r="G13" i="3"/>
  <c r="H13" i="3" s="1"/>
  <c r="I13" i="3" s="1"/>
  <c r="J13" i="3" s="1"/>
  <c r="G3" i="3"/>
  <c r="H3" i="3" s="1"/>
  <c r="I3" i="3" s="1"/>
  <c r="J3" i="3" s="1"/>
  <c r="G6" i="3"/>
  <c r="H6" i="3" s="1"/>
  <c r="I6" i="3" s="1"/>
  <c r="J6" i="3" s="1"/>
  <c r="G9" i="3"/>
  <c r="H9" i="3" s="1"/>
  <c r="I9" i="3" s="1"/>
  <c r="J9" i="3" s="1"/>
  <c r="G11" i="3"/>
  <c r="H11" i="3" s="1"/>
  <c r="I11" i="3" s="1"/>
  <c r="J11" i="3" s="1"/>
  <c r="G5" i="3"/>
  <c r="H5" i="3" s="1"/>
  <c r="I5" i="3" s="1"/>
  <c r="J5" i="3" s="1"/>
  <c r="G10" i="3"/>
  <c r="H10" i="3" s="1"/>
  <c r="I10" i="3" s="1"/>
  <c r="J10" i="3" s="1"/>
  <c r="G7" i="3"/>
  <c r="H7" i="3" s="1"/>
  <c r="I7" i="3" s="1"/>
  <c r="J7" i="3" s="1"/>
  <c r="G8" i="3"/>
  <c r="H8" i="3" s="1"/>
  <c r="I8" i="3" s="1"/>
  <c r="J8" i="3" s="1"/>
  <c r="G19" i="3"/>
  <c r="H19" i="3" s="1"/>
  <c r="I19" i="3" s="1"/>
  <c r="J19" i="3" s="1"/>
  <c r="G14" i="3"/>
  <c r="H14" i="3" s="1"/>
  <c r="I14" i="3" s="1"/>
  <c r="J14" i="3" s="1"/>
  <c r="G17" i="3"/>
  <c r="H17" i="3" s="1"/>
  <c r="I17" i="3" s="1"/>
  <c r="J17" i="3" s="1"/>
  <c r="G20" i="3"/>
  <c r="H20" i="3" s="1"/>
  <c r="I20" i="3" s="1"/>
  <c r="J20" i="3" s="1"/>
  <c r="G15" i="3"/>
  <c r="H15" i="3" s="1"/>
  <c r="I15" i="3" s="1"/>
  <c r="J15" i="3" s="1"/>
  <c r="G27" i="3"/>
  <c r="H27" i="3" s="1"/>
  <c r="I27" i="3" s="1"/>
  <c r="J27" i="3" s="1"/>
  <c r="G16" i="3"/>
  <c r="H16" i="3" s="1"/>
  <c r="I16" i="3" s="1"/>
  <c r="J16" i="3" s="1"/>
  <c r="G25" i="3"/>
  <c r="H25" i="3" s="1"/>
  <c r="I25" i="3" s="1"/>
  <c r="J25" i="3" s="1"/>
  <c r="G21" i="3"/>
  <c r="H21" i="3" s="1"/>
  <c r="I21" i="3" s="1"/>
  <c r="J21" i="3" s="1"/>
  <c r="G44" i="3"/>
  <c r="H44" i="3" s="1"/>
  <c r="I44" i="3" s="1"/>
  <c r="J44" i="3" s="1"/>
  <c r="G30" i="3"/>
  <c r="H30" i="3" s="1"/>
  <c r="I30" i="3" s="1"/>
  <c r="J30" i="3" s="1"/>
  <c r="G42" i="3"/>
  <c r="H42" i="3" s="1"/>
  <c r="I42" i="3" s="1"/>
  <c r="J42" i="3" s="1"/>
  <c r="G29" i="3"/>
  <c r="H29" i="3" s="1"/>
  <c r="I29" i="3" s="1"/>
  <c r="J29" i="3" s="1"/>
  <c r="G35" i="3"/>
  <c r="H35" i="3" s="1"/>
  <c r="I35" i="3" s="1"/>
  <c r="J35" i="3" s="1"/>
  <c r="G36" i="3"/>
  <c r="H36" i="3" s="1"/>
  <c r="I36" i="3" s="1"/>
  <c r="J36" i="3" s="1"/>
  <c r="G26" i="3"/>
  <c r="H26" i="3" s="1"/>
  <c r="I26" i="3" s="1"/>
  <c r="J26" i="3" s="1"/>
  <c r="G43" i="3"/>
  <c r="H43" i="3" s="1"/>
  <c r="I43" i="3" s="1"/>
  <c r="J43" i="3" s="1"/>
  <c r="G38" i="3"/>
  <c r="H38" i="3" s="1"/>
  <c r="I38" i="3" s="1"/>
  <c r="J38" i="3" s="1"/>
  <c r="G22" i="3"/>
  <c r="H22" i="3" s="1"/>
  <c r="I22" i="3" s="1"/>
  <c r="J22" i="3" s="1"/>
  <c r="G37" i="3"/>
  <c r="H37" i="3" s="1"/>
  <c r="I37" i="3" s="1"/>
  <c r="J37" i="3" s="1"/>
  <c r="G28" i="3"/>
  <c r="H28" i="3" s="1"/>
  <c r="I28" i="3" s="1"/>
  <c r="J28" i="3" s="1"/>
  <c r="G32" i="3"/>
  <c r="H32" i="3" s="1"/>
  <c r="I32" i="3" s="1"/>
  <c r="J32" i="3" s="1"/>
  <c r="G24" i="3"/>
  <c r="H24" i="3" s="1"/>
  <c r="I24" i="3" s="1"/>
  <c r="J24" i="3" s="1"/>
  <c r="G39" i="3"/>
  <c r="H39" i="3" s="1"/>
  <c r="I39" i="3" s="1"/>
  <c r="J39" i="3" s="1"/>
  <c r="G34" i="3"/>
  <c r="H34" i="3"/>
  <c r="I34" i="3" s="1"/>
  <c r="J34" i="3" s="1"/>
  <c r="G31" i="3"/>
  <c r="H31" i="3" s="1"/>
  <c r="I31" i="3" s="1"/>
  <c r="J31" i="3" s="1"/>
  <c r="G33" i="3"/>
  <c r="H33" i="3" s="1"/>
  <c r="I33" i="3" s="1"/>
  <c r="J33" i="3" s="1"/>
  <c r="G40" i="3"/>
  <c r="H40" i="3" s="1"/>
  <c r="I40" i="3" s="1"/>
  <c r="J40" i="3" s="1"/>
  <c r="G52" i="3"/>
  <c r="H52" i="3" s="1"/>
  <c r="I52" i="3" s="1"/>
  <c r="J52" i="3" s="1"/>
  <c r="G41" i="3"/>
  <c r="H41" i="3" s="1"/>
  <c r="I41" i="3" s="1"/>
  <c r="J41" i="3" s="1"/>
  <c r="G50" i="3"/>
  <c r="H50" i="3" s="1"/>
  <c r="I50" i="3" s="1"/>
  <c r="J50" i="3" s="1"/>
  <c r="G64" i="3"/>
  <c r="H64" i="3" s="1"/>
  <c r="I64" i="3" s="1"/>
  <c r="J64" i="3" s="1"/>
  <c r="G53" i="3"/>
  <c r="H53" i="3" s="1"/>
  <c r="I53" i="3" s="1"/>
  <c r="J53" i="3" s="1"/>
  <c r="G80" i="3"/>
  <c r="H80" i="3" s="1"/>
  <c r="I80" i="3" s="1"/>
  <c r="J80" i="3" s="1"/>
  <c r="G58" i="3"/>
  <c r="H58" i="3" s="1"/>
  <c r="I58" i="3" s="1"/>
  <c r="J58" i="3" s="1"/>
  <c r="G71" i="3"/>
  <c r="H71" i="3" s="1"/>
  <c r="I71" i="3" s="1"/>
  <c r="J71" i="3" s="1"/>
  <c r="G63" i="3"/>
  <c r="H63" i="3" s="1"/>
  <c r="I63" i="3" s="1"/>
  <c r="J63" i="3" s="1"/>
  <c r="G46" i="3"/>
  <c r="H46" i="3" s="1"/>
  <c r="I46" i="3" s="1"/>
  <c r="J46" i="3" s="1"/>
  <c r="G54" i="3"/>
  <c r="H54" i="3" s="1"/>
  <c r="I54" i="3" s="1"/>
  <c r="J54" i="3" s="1"/>
  <c r="G55" i="3"/>
  <c r="H55" i="3" s="1"/>
  <c r="I55" i="3" s="1"/>
  <c r="J55" i="3" s="1"/>
  <c r="G56" i="3"/>
  <c r="H56" i="3" s="1"/>
  <c r="I56" i="3" s="1"/>
  <c r="J56" i="3" s="1"/>
  <c r="G45" i="3"/>
  <c r="H45" i="3" s="1"/>
  <c r="I45" i="3" s="1"/>
  <c r="J45" i="3" s="1"/>
  <c r="G47" i="3"/>
  <c r="H47" i="3" s="1"/>
  <c r="I47" i="3" s="1"/>
  <c r="J47" i="3" s="1"/>
  <c r="G51" i="3"/>
  <c r="H51" i="3" s="1"/>
  <c r="I51" i="3" s="1"/>
  <c r="J51" i="3" s="1"/>
  <c r="G106" i="3"/>
  <c r="H106" i="3" s="1"/>
  <c r="I106" i="3" s="1"/>
  <c r="J106" i="3" s="1"/>
  <c r="G49" i="3"/>
  <c r="H49" i="3" s="1"/>
  <c r="I49" i="3" s="1"/>
  <c r="J49" i="3" s="1"/>
  <c r="G68" i="3"/>
  <c r="H68" i="3" s="1"/>
  <c r="I68" i="3" s="1"/>
  <c r="J68" i="3" s="1"/>
  <c r="G87" i="3"/>
  <c r="H87" i="3" s="1"/>
  <c r="I87" i="3" s="1"/>
  <c r="J87" i="3" s="1"/>
  <c r="G62" i="3"/>
  <c r="H62" i="3" s="1"/>
  <c r="I62" i="3" s="1"/>
  <c r="J62" i="3" s="1"/>
  <c r="G86" i="3"/>
  <c r="H86" i="3" s="1"/>
  <c r="I86" i="3" s="1"/>
  <c r="J86" i="3" s="1"/>
  <c r="G57" i="3"/>
  <c r="H57" i="3" s="1"/>
  <c r="I57" i="3" s="1"/>
  <c r="J57" i="3" s="1"/>
  <c r="G65" i="3"/>
  <c r="H65" i="3" s="1"/>
  <c r="I65" i="3" s="1"/>
  <c r="J65" i="3" s="1"/>
  <c r="G48" i="3"/>
  <c r="H48" i="3" s="1"/>
  <c r="I48" i="3" s="1"/>
  <c r="J48" i="3" s="1"/>
  <c r="G74" i="3"/>
  <c r="H74" i="3" s="1"/>
  <c r="I74" i="3" s="1"/>
  <c r="J74" i="3" s="1"/>
  <c r="G60" i="3"/>
  <c r="H60" i="3"/>
  <c r="I60" i="3" s="1"/>
  <c r="J60" i="3" s="1"/>
  <c r="G61" i="3"/>
  <c r="H61" i="3" s="1"/>
  <c r="I61" i="3" s="1"/>
  <c r="J61" i="3" s="1"/>
  <c r="G59" i="3"/>
  <c r="H59" i="3" s="1"/>
  <c r="I59" i="3" s="1"/>
  <c r="J59" i="3" s="1"/>
  <c r="G101" i="3"/>
  <c r="H101" i="3" s="1"/>
  <c r="I101" i="3" s="1"/>
  <c r="J101" i="3" s="1"/>
  <c r="G66" i="3"/>
  <c r="H66" i="3" s="1"/>
  <c r="I66" i="3" s="1"/>
  <c r="J66" i="3" s="1"/>
  <c r="G73" i="3"/>
  <c r="H73" i="3" s="1"/>
  <c r="I73" i="3" s="1"/>
  <c r="J73" i="3" s="1"/>
  <c r="G72" i="3"/>
  <c r="H72" i="3" s="1"/>
  <c r="I72" i="3" s="1"/>
  <c r="J72" i="3" s="1"/>
  <c r="G75" i="3"/>
  <c r="H75" i="3" s="1"/>
  <c r="I75" i="3" s="1"/>
  <c r="J75" i="3" s="1"/>
  <c r="G67" i="3"/>
  <c r="H67" i="3" s="1"/>
  <c r="I67" i="3" s="1"/>
  <c r="J67" i="3" s="1"/>
  <c r="G69" i="3"/>
  <c r="H69" i="3" s="1"/>
  <c r="I69" i="3" s="1"/>
  <c r="J69" i="3" s="1"/>
  <c r="G83" i="3"/>
  <c r="H83" i="3" s="1"/>
  <c r="I83" i="3" s="1"/>
  <c r="J83" i="3" s="1"/>
  <c r="G105" i="3"/>
  <c r="H105" i="3" s="1"/>
  <c r="I105" i="3" s="1"/>
  <c r="J105" i="3" s="1"/>
  <c r="G70" i="3"/>
  <c r="H70" i="3" s="1"/>
  <c r="I70" i="3" s="1"/>
  <c r="J70" i="3" s="1"/>
  <c r="G107" i="3"/>
  <c r="H107" i="3" s="1"/>
  <c r="I107" i="3" s="1"/>
  <c r="J107" i="3" s="1"/>
  <c r="G94" i="3"/>
  <c r="H94" i="3" s="1"/>
  <c r="I94" i="3" s="1"/>
  <c r="J94" i="3" s="1"/>
  <c r="G79" i="3"/>
  <c r="H79" i="3" s="1"/>
  <c r="I79" i="3" s="1"/>
  <c r="J79" i="3" s="1"/>
  <c r="G82" i="3"/>
  <c r="H82" i="3" s="1"/>
  <c r="I82" i="3" s="1"/>
  <c r="J82" i="3" s="1"/>
  <c r="G111" i="3"/>
  <c r="H111" i="3" s="1"/>
  <c r="I111" i="3" s="1"/>
  <c r="J111" i="3" s="1"/>
  <c r="G93" i="3"/>
  <c r="H93" i="3" s="1"/>
  <c r="I93" i="3" s="1"/>
  <c r="J93" i="3" s="1"/>
  <c r="G99" i="3"/>
  <c r="H99" i="3" s="1"/>
  <c r="I99" i="3" s="1"/>
  <c r="J99" i="3" s="1"/>
  <c r="G76" i="3"/>
  <c r="H76" i="3" s="1"/>
  <c r="I76" i="3" s="1"/>
  <c r="J76" i="3" s="1"/>
  <c r="G119" i="3"/>
  <c r="H119" i="3" s="1"/>
  <c r="I119" i="3" s="1"/>
  <c r="J119" i="3" s="1"/>
  <c r="G77" i="3"/>
  <c r="H77" i="3" s="1"/>
  <c r="I77" i="3" s="1"/>
  <c r="J77" i="3" s="1"/>
  <c r="G85" i="3"/>
  <c r="H85" i="3" s="1"/>
  <c r="I85" i="3" s="1"/>
  <c r="J85" i="3" s="1"/>
  <c r="G78" i="3"/>
  <c r="H78" i="3" s="1"/>
  <c r="I78" i="3" s="1"/>
  <c r="J78" i="3" s="1"/>
  <c r="G118" i="3"/>
  <c r="H118" i="3" s="1"/>
  <c r="I118" i="3" s="1"/>
  <c r="J118" i="3" s="1"/>
  <c r="G84" i="3"/>
  <c r="H84" i="3" s="1"/>
  <c r="I84" i="3" s="1"/>
  <c r="J84" i="3" s="1"/>
  <c r="G185" i="3"/>
  <c r="H185" i="3" s="1"/>
  <c r="I185" i="3" s="1"/>
  <c r="J185" i="3" s="1"/>
  <c r="G91" i="3"/>
  <c r="H91" i="3" s="1"/>
  <c r="I91" i="3" s="1"/>
  <c r="J91" i="3" s="1"/>
  <c r="G103" i="3"/>
  <c r="H103" i="3" s="1"/>
  <c r="I103" i="3" s="1"/>
  <c r="J103" i="3" s="1"/>
  <c r="G113" i="3"/>
  <c r="H113" i="3" s="1"/>
  <c r="I113" i="3" s="1"/>
  <c r="J113" i="3" s="1"/>
  <c r="G114" i="3"/>
  <c r="H114" i="3" s="1"/>
  <c r="I114" i="3" s="1"/>
  <c r="J114" i="3" s="1"/>
  <c r="G81" i="3"/>
  <c r="H81" i="3" s="1"/>
  <c r="I81" i="3" s="1"/>
  <c r="J81" i="3" s="1"/>
  <c r="G120" i="3"/>
  <c r="H120" i="3" s="1"/>
  <c r="I120" i="3" s="1"/>
  <c r="J120" i="3" s="1"/>
  <c r="G96" i="3"/>
  <c r="H96" i="3" s="1"/>
  <c r="I96" i="3" s="1"/>
  <c r="J96" i="3" s="1"/>
  <c r="G102" i="3"/>
  <c r="H102" i="3" s="1"/>
  <c r="I102" i="3" s="1"/>
  <c r="J102" i="3" s="1"/>
  <c r="G95" i="3"/>
  <c r="H95" i="3" s="1"/>
  <c r="I95" i="3" s="1"/>
  <c r="J95" i="3" s="1"/>
  <c r="G104" i="3"/>
  <c r="H104" i="3" s="1"/>
  <c r="I104" i="3" s="1"/>
  <c r="J104" i="3" s="1"/>
  <c r="G116" i="3"/>
  <c r="H116" i="3" s="1"/>
  <c r="I116" i="3" s="1"/>
  <c r="J116" i="3" s="1"/>
  <c r="G92" i="3"/>
  <c r="H92" i="3" s="1"/>
  <c r="I92" i="3" s="1"/>
  <c r="J92" i="3" s="1"/>
  <c r="G109" i="3"/>
  <c r="H109" i="3" s="1"/>
  <c r="I109" i="3" s="1"/>
  <c r="J109" i="3" s="1"/>
  <c r="G97" i="3"/>
  <c r="H97" i="3" s="1"/>
  <c r="I97" i="3" s="1"/>
  <c r="J97" i="3" s="1"/>
  <c r="G193" i="3"/>
  <c r="H193" i="3" s="1"/>
  <c r="I193" i="3" s="1"/>
  <c r="J193" i="3" s="1"/>
  <c r="G100" i="3"/>
  <c r="H100" i="3" s="1"/>
  <c r="I100" i="3" s="1"/>
  <c r="J100" i="3" s="1"/>
  <c r="G89" i="3"/>
  <c r="H89" i="3" s="1"/>
  <c r="I89" i="3" s="1"/>
  <c r="J89" i="3" s="1"/>
  <c r="G98" i="3"/>
  <c r="H98" i="3" s="1"/>
  <c r="I98" i="3" s="1"/>
  <c r="J98" i="3" s="1"/>
  <c r="G110" i="3"/>
  <c r="H110" i="3" s="1"/>
  <c r="I110" i="3" s="1"/>
  <c r="J110" i="3" s="1"/>
  <c r="G117" i="3"/>
  <c r="H117" i="3" s="1"/>
  <c r="I117" i="3" s="1"/>
  <c r="J117" i="3" s="1"/>
  <c r="G88" i="3"/>
  <c r="H88" i="3" s="1"/>
  <c r="I88" i="3" s="1"/>
  <c r="J88" i="3" s="1"/>
  <c r="G108" i="3"/>
  <c r="H108" i="3" s="1"/>
  <c r="I108" i="3" s="1"/>
  <c r="J108" i="3" s="1"/>
  <c r="G90" i="3"/>
  <c r="H90" i="3" s="1"/>
  <c r="I90" i="3" s="1"/>
  <c r="J90" i="3" s="1"/>
  <c r="G115" i="3"/>
  <c r="H115" i="3" s="1"/>
  <c r="I115" i="3" s="1"/>
  <c r="J115" i="3" s="1"/>
  <c r="G123" i="3"/>
  <c r="H123" i="3" s="1"/>
  <c r="I123" i="3" s="1"/>
  <c r="J123" i="3" s="1"/>
  <c r="G112" i="3"/>
  <c r="H112" i="3" s="1"/>
  <c r="I112" i="3" s="1"/>
  <c r="J112" i="3" s="1"/>
  <c r="G186" i="3"/>
  <c r="H186" i="3" s="1"/>
  <c r="I186" i="3" s="1"/>
  <c r="J186" i="3" s="1"/>
  <c r="G127" i="3"/>
  <c r="H127" i="3" s="1"/>
  <c r="I127" i="3" s="1"/>
  <c r="J127" i="3" s="1"/>
  <c r="G136" i="3"/>
  <c r="H136" i="3" s="1"/>
  <c r="I136" i="3" s="1"/>
  <c r="J136" i="3" s="1"/>
  <c r="G121" i="3"/>
  <c r="H121" i="3" s="1"/>
  <c r="I121" i="3" s="1"/>
  <c r="J121" i="3" s="1"/>
  <c r="G154" i="3"/>
  <c r="H154" i="3" s="1"/>
  <c r="I154" i="3" s="1"/>
  <c r="J154" i="3" s="1"/>
  <c r="G159" i="3"/>
  <c r="H159" i="3" s="1"/>
  <c r="I159" i="3" s="1"/>
  <c r="J159" i="3" s="1"/>
  <c r="G153" i="3"/>
  <c r="H153" i="3" s="1"/>
  <c r="I153" i="3" s="1"/>
  <c r="J153" i="3" s="1"/>
  <c r="G135" i="3"/>
  <c r="H135" i="3" s="1"/>
  <c r="I135" i="3" s="1"/>
  <c r="J135" i="3" s="1"/>
  <c r="G171" i="3"/>
  <c r="H171" i="3" s="1"/>
  <c r="I171" i="3" s="1"/>
  <c r="J171" i="3" s="1"/>
  <c r="G161" i="3"/>
  <c r="H161" i="3" s="1"/>
  <c r="I161" i="3" s="1"/>
  <c r="J161" i="3" s="1"/>
  <c r="G124" i="3"/>
  <c r="H124" i="3" s="1"/>
  <c r="I124" i="3" s="1"/>
  <c r="J124" i="3" s="1"/>
  <c r="G131" i="3"/>
  <c r="H131" i="3" s="1"/>
  <c r="I131" i="3" s="1"/>
  <c r="J131" i="3" s="1"/>
  <c r="G137" i="3"/>
  <c r="H137" i="3" s="1"/>
  <c r="I137" i="3" s="1"/>
  <c r="J137" i="3" s="1"/>
  <c r="G132" i="3"/>
  <c r="H132" i="3" s="1"/>
  <c r="I132" i="3"/>
  <c r="J132" i="3" s="1"/>
  <c r="G168" i="3"/>
  <c r="H168" i="3" s="1"/>
  <c r="I168" i="3" s="1"/>
  <c r="J168" i="3" s="1"/>
  <c r="G169" i="3"/>
  <c r="H169" i="3" s="1"/>
  <c r="I169" i="3" s="1"/>
  <c r="J169" i="3" s="1"/>
  <c r="G152" i="3"/>
  <c r="H152" i="3" s="1"/>
  <c r="I152" i="3" s="1"/>
  <c r="J152" i="3" s="1"/>
  <c r="G158" i="3"/>
  <c r="H158" i="3" s="1"/>
  <c r="I158" i="3" s="1"/>
  <c r="J158" i="3" s="1"/>
  <c r="G220" i="3"/>
  <c r="H220" i="3"/>
  <c r="I220" i="3" s="1"/>
  <c r="J220" i="3" s="1"/>
  <c r="G155" i="3"/>
  <c r="H155" i="3" s="1"/>
  <c r="I155" i="3" s="1"/>
  <c r="J155" i="3" s="1"/>
  <c r="G128" i="3"/>
  <c r="H128" i="3" s="1"/>
  <c r="I128" i="3" s="1"/>
  <c r="J128" i="3" s="1"/>
  <c r="G162" i="3"/>
  <c r="H162" i="3" s="1"/>
  <c r="I162" i="3" s="1"/>
  <c r="J162" i="3" s="1"/>
  <c r="G134" i="3"/>
  <c r="H134" i="3" s="1"/>
  <c r="I134" i="3" s="1"/>
  <c r="J134" i="3" s="1"/>
  <c r="G210" i="3"/>
  <c r="H210" i="3" s="1"/>
  <c r="I210" i="3" s="1"/>
  <c r="J210" i="3" s="1"/>
  <c r="G140" i="3"/>
  <c r="H140" i="3" s="1"/>
  <c r="I140" i="3" s="1"/>
  <c r="J140" i="3" s="1"/>
  <c r="G130" i="3"/>
  <c r="H130" i="3" s="1"/>
  <c r="I130" i="3" s="1"/>
  <c r="J130" i="3" s="1"/>
  <c r="G126" i="3"/>
  <c r="H126" i="3" s="1"/>
  <c r="I126" i="3" s="1"/>
  <c r="J126" i="3" s="1"/>
  <c r="G129" i="3"/>
  <c r="H129" i="3" s="1"/>
  <c r="I129" i="3" s="1"/>
  <c r="J129" i="3" s="1"/>
  <c r="G125" i="3"/>
  <c r="H125" i="3" s="1"/>
  <c r="I125" i="3" s="1"/>
  <c r="J125" i="3" s="1"/>
  <c r="G215" i="3"/>
  <c r="H215" i="3" s="1"/>
  <c r="I215" i="3" s="1"/>
  <c r="J215" i="3" s="1"/>
  <c r="G148" i="3"/>
  <c r="H148" i="3" s="1"/>
  <c r="I148" i="3" s="1"/>
  <c r="J148" i="3" s="1"/>
  <c r="G149" i="3"/>
  <c r="H149" i="3" s="1"/>
  <c r="I149" i="3" s="1"/>
  <c r="J149" i="3" s="1"/>
  <c r="G143" i="3"/>
  <c r="H143" i="3" s="1"/>
  <c r="I143" i="3" s="1"/>
  <c r="J143" i="3" s="1"/>
  <c r="G122" i="3"/>
  <c r="H122" i="3" s="1"/>
  <c r="I122" i="3" s="1"/>
  <c r="J122" i="3" s="1"/>
  <c r="G157" i="3"/>
  <c r="H157" i="3" s="1"/>
  <c r="I157" i="3" s="1"/>
  <c r="J157" i="3" s="1"/>
  <c r="G175" i="3"/>
  <c r="H175" i="3" s="1"/>
  <c r="I175" i="3" s="1"/>
  <c r="J175" i="3" s="1"/>
  <c r="G133" i="3"/>
  <c r="H133" i="3" s="1"/>
  <c r="I133" i="3" s="1"/>
  <c r="J133" i="3" s="1"/>
  <c r="G151" i="3"/>
  <c r="H151" i="3" s="1"/>
  <c r="I151" i="3" s="1"/>
  <c r="J151" i="3" s="1"/>
  <c r="G180" i="3"/>
  <c r="H180" i="3" s="1"/>
  <c r="I180" i="3" s="1"/>
  <c r="J180" i="3" s="1"/>
  <c r="G167" i="3"/>
  <c r="H167" i="3" s="1"/>
  <c r="I167" i="3" s="1"/>
  <c r="J167" i="3" s="1"/>
  <c r="G184" i="3"/>
  <c r="H184" i="3" s="1"/>
  <c r="I184" i="3" s="1"/>
  <c r="J184" i="3" s="1"/>
  <c r="G173" i="3"/>
  <c r="H173" i="3" s="1"/>
  <c r="I173" i="3" s="1"/>
  <c r="J173" i="3" s="1"/>
  <c r="G160" i="3"/>
  <c r="H160" i="3" s="1"/>
  <c r="I160" i="3" s="1"/>
  <c r="J160" i="3" s="1"/>
  <c r="G156" i="3"/>
  <c r="H156" i="3" s="1"/>
  <c r="I156" i="3" s="1"/>
  <c r="J156" i="3" s="1"/>
  <c r="G189" i="3"/>
  <c r="H189" i="3" s="1"/>
  <c r="I189" i="3" s="1"/>
  <c r="J189" i="3" s="1"/>
  <c r="G138" i="3"/>
  <c r="H138" i="3" s="1"/>
  <c r="I138" i="3" s="1"/>
  <c r="J138" i="3" s="1"/>
  <c r="G150" i="3"/>
  <c r="H150" i="3" s="1"/>
  <c r="I150" i="3" s="1"/>
  <c r="J150" i="3" s="1"/>
  <c r="G179" i="3"/>
  <c r="H179" i="3" s="1"/>
  <c r="I179" i="3" s="1"/>
  <c r="J179" i="3" s="1"/>
  <c r="G139" i="3"/>
  <c r="H139" i="3" s="1"/>
  <c r="I139" i="3" s="1"/>
  <c r="J139" i="3" s="1"/>
  <c r="G174" i="3"/>
  <c r="H174" i="3" s="1"/>
  <c r="I174" i="3" s="1"/>
  <c r="J174" i="3" s="1"/>
  <c r="G178" i="3"/>
  <c r="H178" i="3" s="1"/>
  <c r="I178" i="3" s="1"/>
  <c r="J178" i="3" s="1"/>
  <c r="G145" i="3"/>
  <c r="H145" i="3" s="1"/>
  <c r="I145" i="3" s="1"/>
  <c r="J145" i="3" s="1"/>
  <c r="G165" i="3"/>
  <c r="H165" i="3" s="1"/>
  <c r="I165" i="3" s="1"/>
  <c r="J165" i="3" s="1"/>
  <c r="G141" i="3"/>
  <c r="H141" i="3" s="1"/>
  <c r="I141" i="3" s="1"/>
  <c r="J141" i="3" s="1"/>
  <c r="G142" i="3"/>
  <c r="H142" i="3" s="1"/>
  <c r="I142" i="3" s="1"/>
  <c r="J142" i="3" s="1"/>
  <c r="G144" i="3"/>
  <c r="H144" i="3" s="1"/>
  <c r="I144" i="3" s="1"/>
  <c r="J144" i="3" s="1"/>
  <c r="G146" i="3"/>
  <c r="H146" i="3" s="1"/>
  <c r="I146" i="3" s="1"/>
  <c r="J146" i="3" s="1"/>
  <c r="G147" i="3"/>
  <c r="H147" i="3" s="1"/>
  <c r="I147" i="3" s="1"/>
  <c r="J147" i="3" s="1"/>
  <c r="G164" i="3"/>
  <c r="H164" i="3" s="1"/>
  <c r="I164" i="3" s="1"/>
  <c r="J164" i="3" s="1"/>
  <c r="G166" i="3"/>
  <c r="H166" i="3" s="1"/>
  <c r="I166" i="3" s="1"/>
  <c r="J166" i="3" s="1"/>
  <c r="G221" i="3"/>
  <c r="H221" i="3" s="1"/>
  <c r="I221" i="3" s="1"/>
  <c r="J221" i="3" s="1"/>
  <c r="G163" i="3"/>
  <c r="H163" i="3" s="1"/>
  <c r="I163" i="3" s="1"/>
  <c r="J163" i="3" s="1"/>
  <c r="G204" i="3"/>
  <c r="H204" i="3" s="1"/>
  <c r="I204" i="3" s="1"/>
  <c r="J204" i="3" s="1"/>
  <c r="G187" i="3"/>
  <c r="H187" i="3" s="1"/>
  <c r="I187" i="3" s="1"/>
  <c r="J187" i="3" s="1"/>
  <c r="G236" i="3"/>
  <c r="H236" i="3" s="1"/>
  <c r="I236" i="3" s="1"/>
  <c r="J236" i="3" s="1"/>
  <c r="G213" i="3"/>
  <c r="H213" i="3" s="1"/>
  <c r="I213" i="3" s="1"/>
  <c r="J213" i="3" s="1"/>
  <c r="G216" i="3"/>
  <c r="H216" i="3" s="1"/>
  <c r="I216" i="3" s="1"/>
  <c r="J216" i="3" s="1"/>
  <c r="G224" i="3"/>
  <c r="H224" i="3" s="1"/>
  <c r="I224" i="3" s="1"/>
  <c r="J224" i="3" s="1"/>
  <c r="G214" i="3"/>
  <c r="H214" i="3" s="1"/>
  <c r="I214" i="3" s="1"/>
  <c r="J214" i="3" s="1"/>
  <c r="G181" i="3"/>
  <c r="H181" i="3" s="1"/>
  <c r="I181" i="3" s="1"/>
  <c r="J181" i="3" s="1"/>
  <c r="G203" i="3"/>
  <c r="H203" i="3" s="1"/>
  <c r="I203" i="3" s="1"/>
  <c r="J203" i="3" s="1"/>
  <c r="G192" i="3"/>
  <c r="H192" i="3" s="1"/>
  <c r="I192" i="3" s="1"/>
  <c r="J192" i="3" s="1"/>
  <c r="G182" i="3"/>
  <c r="H182" i="3" s="1"/>
  <c r="I182" i="3" s="1"/>
  <c r="J182" i="3" s="1"/>
  <c r="G170" i="3"/>
  <c r="H170" i="3" s="1"/>
  <c r="I170" i="3" s="1"/>
  <c r="J170" i="3" s="1"/>
  <c r="G172" i="3"/>
  <c r="H172" i="3" s="1"/>
  <c r="I172" i="3" s="1"/>
  <c r="J172" i="3" s="1"/>
  <c r="G183" i="3"/>
  <c r="H183" i="3" s="1"/>
  <c r="I183" i="3" s="1"/>
  <c r="J183" i="3" s="1"/>
  <c r="G191" i="3"/>
  <c r="H191" i="3" s="1"/>
  <c r="I191" i="3" s="1"/>
  <c r="J191" i="3" s="1"/>
  <c r="G194" i="3"/>
  <c r="H194" i="3" s="1"/>
  <c r="I194" i="3" s="1"/>
  <c r="J194" i="3" s="1"/>
  <c r="G188" i="3"/>
  <c r="H188" i="3" s="1"/>
  <c r="I188" i="3" s="1"/>
  <c r="J188" i="3" s="1"/>
  <c r="G234" i="3"/>
  <c r="H234" i="3" s="1"/>
  <c r="I234" i="3" s="1"/>
  <c r="J234" i="3" s="1"/>
  <c r="G227" i="3"/>
  <c r="H227" i="3" s="1"/>
  <c r="I227" i="3" s="1"/>
  <c r="J227" i="3" s="1"/>
  <c r="G176" i="3"/>
  <c r="H176" i="3" s="1"/>
  <c r="I176" i="3" s="1"/>
  <c r="J176" i="3" s="1"/>
  <c r="G177" i="3"/>
  <c r="H177" i="3" s="1"/>
  <c r="I177" i="3" s="1"/>
  <c r="J177" i="3" s="1"/>
  <c r="G195" i="3"/>
  <c r="H195" i="3" s="1"/>
  <c r="I195" i="3" s="1"/>
  <c r="J195" i="3" s="1"/>
  <c r="G217" i="3"/>
  <c r="H217" i="3" s="1"/>
  <c r="I217" i="3" s="1"/>
  <c r="J217" i="3" s="1"/>
  <c r="G219" i="3"/>
  <c r="H219" i="3" s="1"/>
  <c r="I219" i="3" s="1"/>
  <c r="J219" i="3" s="1"/>
  <c r="G231" i="3"/>
  <c r="H231" i="3" s="1"/>
  <c r="I231" i="3" s="1"/>
  <c r="J231" i="3" s="1"/>
  <c r="G190" i="3"/>
  <c r="H190" i="3" s="1"/>
  <c r="I190" i="3" s="1"/>
  <c r="J190" i="3" s="1"/>
  <c r="G223" i="3"/>
  <c r="H223" i="3" s="1"/>
  <c r="I223" i="3" s="1"/>
  <c r="J223" i="3" s="1"/>
  <c r="G205" i="3"/>
  <c r="H205" i="3" s="1"/>
  <c r="I205" i="3" s="1"/>
  <c r="J205" i="3" s="1"/>
  <c r="G198" i="3"/>
  <c r="H198" i="3" s="1"/>
  <c r="I198" i="3" s="1"/>
  <c r="J198" i="3" s="1"/>
  <c r="G212" i="3"/>
  <c r="H212" i="3" s="1"/>
  <c r="I212" i="3" s="1"/>
  <c r="J212" i="3" s="1"/>
  <c r="G209" i="3"/>
  <c r="H209" i="3" s="1"/>
  <c r="I209" i="3" s="1"/>
  <c r="J209" i="3" s="1"/>
  <c r="G197" i="3"/>
  <c r="H197" i="3" s="1"/>
  <c r="I197" i="3" s="1"/>
  <c r="J197" i="3" s="1"/>
  <c r="G232" i="3"/>
  <c r="H232" i="3" s="1"/>
  <c r="I232" i="3" s="1"/>
  <c r="J232" i="3" s="1"/>
  <c r="G245" i="3"/>
  <c r="H245" i="3" s="1"/>
  <c r="I245" i="3" s="1"/>
  <c r="J245" i="3" s="1"/>
  <c r="G202" i="3"/>
  <c r="H202" i="3" s="1"/>
  <c r="I202" i="3" s="1"/>
  <c r="J202" i="3" s="1"/>
  <c r="G211" i="3"/>
  <c r="H211" i="3" s="1"/>
  <c r="I211" i="3" s="1"/>
  <c r="J211" i="3" s="1"/>
  <c r="G244" i="3"/>
  <c r="H244" i="3" s="1"/>
  <c r="I244" i="3" s="1"/>
  <c r="J244" i="3" s="1"/>
  <c r="G226" i="3"/>
  <c r="H226" i="3" s="1"/>
  <c r="I226" i="3" s="1"/>
  <c r="J226" i="3" s="1"/>
  <c r="G206" i="3"/>
  <c r="H206" i="3" s="1"/>
  <c r="I206" i="3" s="1"/>
  <c r="J206" i="3" s="1"/>
  <c r="G207" i="3"/>
  <c r="H207" i="3" s="1"/>
  <c r="I207" i="3" s="1"/>
  <c r="J207" i="3" s="1"/>
  <c r="G218" i="3"/>
  <c r="H218" i="3" s="1"/>
  <c r="I218" i="3" s="1"/>
  <c r="J218" i="3" s="1"/>
  <c r="G208" i="3"/>
  <c r="H208" i="3" s="1"/>
  <c r="I208" i="3" s="1"/>
  <c r="J208" i="3" s="1"/>
  <c r="G243" i="3"/>
  <c r="H243" i="3" s="1"/>
  <c r="I243" i="3" s="1"/>
  <c r="J243" i="3" s="1"/>
  <c r="G200" i="3"/>
  <c r="H200" i="3" s="1"/>
  <c r="I200" i="3" s="1"/>
  <c r="J200" i="3" s="1"/>
  <c r="G196" i="3"/>
  <c r="H196" i="3" s="1"/>
  <c r="I196" i="3" s="1"/>
  <c r="J196" i="3" s="1"/>
  <c r="G199" i="3"/>
  <c r="H199" i="3" s="1"/>
  <c r="I199" i="3" s="1"/>
  <c r="J199" i="3" s="1"/>
  <c r="G242" i="3"/>
  <c r="H242" i="3" s="1"/>
  <c r="I242" i="3" s="1"/>
  <c r="J242" i="3" s="1"/>
  <c r="G201" i="3"/>
  <c r="H201" i="3" s="1"/>
  <c r="I201" i="3" s="1"/>
  <c r="J201" i="3" s="1"/>
  <c r="G225" i="3"/>
  <c r="H225" i="3" s="1"/>
  <c r="I225" i="3" s="1"/>
  <c r="J225" i="3" s="1"/>
  <c r="G222" i="3"/>
  <c r="H222" i="3" s="1"/>
  <c r="I222" i="3" s="1"/>
  <c r="J222" i="3" s="1"/>
  <c r="G235" i="3"/>
  <c r="H235" i="3" s="1"/>
  <c r="I235" i="3" s="1"/>
  <c r="J235" i="3" s="1"/>
  <c r="G228" i="3"/>
  <c r="H228" i="3" s="1"/>
  <c r="I228" i="3" s="1"/>
  <c r="J228" i="3" s="1"/>
  <c r="G233" i="3"/>
  <c r="H233" i="3" s="1"/>
  <c r="I233" i="3" s="1"/>
  <c r="J233" i="3" s="1"/>
  <c r="G237" i="3"/>
  <c r="H237" i="3" s="1"/>
  <c r="I237" i="3" s="1"/>
  <c r="J237" i="3" s="1"/>
  <c r="G230" i="3"/>
  <c r="H230" i="3" s="1"/>
  <c r="I230" i="3" s="1"/>
  <c r="J230" i="3" s="1"/>
  <c r="G229" i="3"/>
  <c r="H229" i="3" s="1"/>
  <c r="I229" i="3" s="1"/>
  <c r="J229" i="3" s="1"/>
  <c r="G240" i="3"/>
  <c r="H240" i="3" s="1"/>
  <c r="I240" i="3" s="1"/>
  <c r="J240" i="3" s="1"/>
  <c r="G238" i="3"/>
  <c r="H238" i="3" s="1"/>
  <c r="I238" i="3" s="1"/>
  <c r="J238" i="3" s="1"/>
  <c r="G241" i="3"/>
  <c r="H241" i="3" s="1"/>
  <c r="I241" i="3" s="1"/>
  <c r="J241" i="3" s="1"/>
  <c r="G239" i="3"/>
  <c r="H239" i="3" s="1"/>
  <c r="I239" i="3" s="1"/>
  <c r="J239" i="3" s="1"/>
  <c r="G260" i="3"/>
  <c r="H260" i="3" s="1"/>
  <c r="I260" i="3" s="1"/>
  <c r="J260" i="3" s="1"/>
  <c r="G272" i="3"/>
  <c r="H272" i="3" s="1"/>
  <c r="I272" i="3" s="1"/>
  <c r="J272" i="3" s="1"/>
  <c r="G261" i="3"/>
  <c r="H261" i="3" s="1"/>
  <c r="I261" i="3" s="1"/>
  <c r="J261" i="3" s="1"/>
  <c r="G253" i="3"/>
  <c r="H253" i="3" s="1"/>
  <c r="I253" i="3" s="1"/>
  <c r="J253" i="3" s="1"/>
  <c r="G248" i="3"/>
  <c r="H248" i="3" s="1"/>
  <c r="I248" i="3" s="1"/>
  <c r="J248" i="3" s="1"/>
  <c r="G247" i="3"/>
  <c r="H247" i="3" s="1"/>
  <c r="I247" i="3" s="1"/>
  <c r="J247" i="3" s="1"/>
  <c r="G255" i="3"/>
  <c r="H255" i="3" s="1"/>
  <c r="I255" i="3" s="1"/>
  <c r="J255" i="3" s="1"/>
  <c r="G291" i="3"/>
  <c r="H291" i="3" s="1"/>
  <c r="I291" i="3" s="1"/>
  <c r="J291" i="3" s="1"/>
  <c r="G393" i="3"/>
  <c r="H393" i="3" s="1"/>
  <c r="I393" i="3" s="1"/>
  <c r="J393" i="3" s="1"/>
  <c r="G268" i="3"/>
  <c r="H268" i="3" s="1"/>
  <c r="I268" i="3" s="1"/>
  <c r="J268" i="3" s="1"/>
  <c r="G271" i="3"/>
  <c r="H271" i="3" s="1"/>
  <c r="I271" i="3" s="1"/>
  <c r="J271" i="3" s="1"/>
  <c r="G263" i="3"/>
  <c r="H263" i="3" s="1"/>
  <c r="I263" i="3" s="1"/>
  <c r="J263" i="3" s="1"/>
  <c r="G293" i="3"/>
  <c r="H293" i="3" s="1"/>
  <c r="I293" i="3" s="1"/>
  <c r="J293" i="3" s="1"/>
  <c r="G299" i="3"/>
  <c r="H299" i="3" s="1"/>
  <c r="I299" i="3" s="1"/>
  <c r="J299" i="3" s="1"/>
  <c r="G301" i="3"/>
  <c r="H301" i="3" s="1"/>
  <c r="I301" i="3" s="1"/>
  <c r="J301" i="3" s="1"/>
  <c r="G252" i="3"/>
  <c r="H252" i="3" s="1"/>
  <c r="I252" i="3" s="1"/>
  <c r="J252" i="3" s="1"/>
  <c r="G306" i="3"/>
  <c r="H306" i="3" s="1"/>
  <c r="I306" i="3" s="1"/>
  <c r="J306" i="3" s="1"/>
  <c r="G267" i="3"/>
  <c r="H267" i="3" s="1"/>
  <c r="I267" i="3" s="1"/>
  <c r="J267" i="3" s="1"/>
  <c r="G250" i="3"/>
  <c r="H250" i="3" s="1"/>
  <c r="I250" i="3" s="1"/>
  <c r="J250" i="3" s="1"/>
  <c r="G290" i="3"/>
  <c r="H290" i="3" s="1"/>
  <c r="I290" i="3" s="1"/>
  <c r="J290" i="3" s="1"/>
  <c r="G270" i="3"/>
  <c r="H270" i="3" s="1"/>
  <c r="I270" i="3" s="1"/>
  <c r="J270" i="3" s="1"/>
  <c r="G246" i="3"/>
  <c r="H246" i="3" s="1"/>
  <c r="I246" i="3" s="1"/>
  <c r="J246" i="3" s="1"/>
  <c r="G266" i="3"/>
  <c r="H266" i="3" s="1"/>
  <c r="I266" i="3" s="1"/>
  <c r="J266" i="3" s="1"/>
  <c r="G262" i="3"/>
  <c r="H262" i="3" s="1"/>
  <c r="I262" i="3" s="1"/>
  <c r="J262" i="3" s="1"/>
  <c r="G258" i="3"/>
  <c r="H258" i="3" s="1"/>
  <c r="I258" i="3" s="1"/>
  <c r="J258" i="3" s="1"/>
  <c r="G305" i="3"/>
  <c r="H305" i="3" s="1"/>
  <c r="I305" i="3" s="1"/>
  <c r="J305" i="3" s="1"/>
  <c r="G254" i="3"/>
  <c r="H254" i="3" s="1"/>
  <c r="I254" i="3" s="1"/>
  <c r="J254" i="3" s="1"/>
  <c r="G275" i="3"/>
  <c r="H275" i="3" s="1"/>
  <c r="I275" i="3" s="1"/>
  <c r="J275" i="3" s="1"/>
  <c r="G281" i="3"/>
  <c r="H281" i="3" s="1"/>
  <c r="I281" i="3" s="1"/>
  <c r="J281" i="3" s="1"/>
  <c r="G292" i="3"/>
  <c r="H292" i="3" s="1"/>
  <c r="I292" i="3" s="1"/>
  <c r="J292" i="3" s="1"/>
  <c r="G251" i="3"/>
  <c r="H251" i="3" s="1"/>
  <c r="I251" i="3" s="1"/>
  <c r="J251" i="3" s="1"/>
  <c r="G310" i="3"/>
  <c r="H310" i="3" s="1"/>
  <c r="I310" i="3" s="1"/>
  <c r="J310" i="3" s="1"/>
  <c r="G277" i="3"/>
  <c r="H277" i="3" s="1"/>
  <c r="I277" i="3" s="1"/>
  <c r="J277" i="3" s="1"/>
  <c r="G282" i="3"/>
  <c r="H282" i="3" s="1"/>
  <c r="I282" i="3" s="1"/>
  <c r="J282" i="3" s="1"/>
  <c r="G433" i="3"/>
  <c r="H433" i="3" s="1"/>
  <c r="I433" i="3" s="1"/>
  <c r="J433" i="3" s="1"/>
  <c r="G280" i="3"/>
  <c r="H280" i="3" s="1"/>
  <c r="I280" i="3" s="1"/>
  <c r="J280" i="3" s="1"/>
  <c r="G294" i="3"/>
  <c r="H294" i="3" s="1"/>
  <c r="I294" i="3" s="1"/>
  <c r="J294" i="3" s="1"/>
  <c r="G265" i="3"/>
  <c r="H265" i="3" s="1"/>
  <c r="I265" i="3" s="1"/>
  <c r="J265" i="3" s="1"/>
  <c r="G259" i="3"/>
  <c r="H259" i="3" s="1"/>
  <c r="I259" i="3" s="1"/>
  <c r="J259" i="3" s="1"/>
  <c r="G297" i="3"/>
  <c r="H297" i="3" s="1"/>
  <c r="I297" i="3" s="1"/>
  <c r="J297" i="3" s="1"/>
  <c r="G269" i="3"/>
  <c r="H269" i="3" s="1"/>
  <c r="I269" i="3" s="1"/>
  <c r="J269" i="3" s="1"/>
  <c r="G311" i="3"/>
  <c r="H311" i="3" s="1"/>
  <c r="I311" i="3" s="1"/>
  <c r="J311" i="3" s="1"/>
  <c r="G320" i="3"/>
  <c r="H320" i="3" s="1"/>
  <c r="I320" i="3" s="1"/>
  <c r="J320" i="3" s="1"/>
  <c r="G249" i="3"/>
  <c r="H249" i="3" s="1"/>
  <c r="I249" i="3" s="1"/>
  <c r="J249" i="3" s="1"/>
  <c r="G257" i="3"/>
  <c r="H257" i="3" s="1"/>
  <c r="I257" i="3" s="1"/>
  <c r="J257" i="3" s="1"/>
  <c r="G256" i="3"/>
  <c r="H256" i="3" s="1"/>
  <c r="I256" i="3" s="1"/>
  <c r="J256" i="3" s="1"/>
  <c r="G264" i="3"/>
  <c r="H264" i="3" s="1"/>
  <c r="I264" i="3" s="1"/>
  <c r="J264" i="3" s="1"/>
  <c r="G287" i="3"/>
  <c r="H287" i="3" s="1"/>
  <c r="I287" i="3" s="1"/>
  <c r="J287" i="3" s="1"/>
  <c r="G288" i="3"/>
  <c r="H288" i="3" s="1"/>
  <c r="I288" i="3" s="1"/>
  <c r="J288" i="3" s="1"/>
  <c r="G285" i="3"/>
  <c r="H285" i="3" s="1"/>
  <c r="I285" i="3" s="1"/>
  <c r="J285" i="3" s="1"/>
  <c r="G276" i="3"/>
  <c r="H276" i="3" s="1"/>
  <c r="I276" i="3" s="1"/>
  <c r="J276" i="3" s="1"/>
  <c r="G278" i="3"/>
  <c r="H278" i="3" s="1"/>
  <c r="I278" i="3" s="1"/>
  <c r="J278" i="3" s="1"/>
  <c r="G283" i="3"/>
  <c r="H283" i="3" s="1"/>
  <c r="I283" i="3" s="1"/>
  <c r="J283" i="3" s="1"/>
  <c r="G284" i="3"/>
  <c r="H284" i="3" s="1"/>
  <c r="I284" i="3" s="1"/>
  <c r="J284" i="3" s="1"/>
  <c r="G300" i="3"/>
  <c r="H300" i="3" s="1"/>
  <c r="I300" i="3" s="1"/>
  <c r="J300" i="3" s="1"/>
  <c r="G308" i="3"/>
  <c r="H308" i="3" s="1"/>
  <c r="I308" i="3" s="1"/>
  <c r="J308" i="3" s="1"/>
  <c r="G298" i="3"/>
  <c r="H298" i="3" s="1"/>
  <c r="I298" i="3" s="1"/>
  <c r="J298" i="3" s="1"/>
  <c r="G289" i="3"/>
  <c r="H289" i="3" s="1"/>
  <c r="I289" i="3" s="1"/>
  <c r="J289" i="3" s="1"/>
  <c r="G302" i="3"/>
  <c r="H302" i="3" s="1"/>
  <c r="I302" i="3" s="1"/>
  <c r="J302" i="3" s="1"/>
  <c r="G322" i="3"/>
  <c r="H322" i="3" s="1"/>
  <c r="I322" i="3" s="1"/>
  <c r="J322" i="3" s="1"/>
  <c r="G327" i="3"/>
  <c r="H327" i="3" s="1"/>
  <c r="I327" i="3" s="1"/>
  <c r="J327" i="3" s="1"/>
  <c r="G303" i="3"/>
  <c r="H303" i="3"/>
  <c r="I303" i="3" s="1"/>
  <c r="J303" i="3" s="1"/>
  <c r="G295" i="3"/>
  <c r="H295" i="3" s="1"/>
  <c r="I295" i="3" s="1"/>
  <c r="J295" i="3" s="1"/>
  <c r="G286" i="3"/>
  <c r="H286" i="3" s="1"/>
  <c r="I286" i="3" s="1"/>
  <c r="J286" i="3" s="1"/>
  <c r="G273" i="3"/>
  <c r="H273" i="3" s="1"/>
  <c r="I273" i="3" s="1"/>
  <c r="J273" i="3" s="1"/>
  <c r="G274" i="3"/>
  <c r="H274" i="3" s="1"/>
  <c r="I274" i="3" s="1"/>
  <c r="J274" i="3" s="1"/>
  <c r="G296" i="3"/>
  <c r="H296" i="3" s="1"/>
  <c r="I296" i="3" s="1"/>
  <c r="J296" i="3" s="1"/>
  <c r="G279" i="3"/>
  <c r="H279" i="3" s="1"/>
  <c r="I279" i="3" s="1"/>
  <c r="J279" i="3" s="1"/>
  <c r="G309" i="3"/>
  <c r="H309" i="3" s="1"/>
  <c r="I309" i="3" s="1"/>
  <c r="J309" i="3" s="1"/>
  <c r="G316" i="3"/>
  <c r="H316" i="3" s="1"/>
  <c r="I316" i="3" s="1"/>
  <c r="J316" i="3" s="1"/>
  <c r="G318" i="3"/>
  <c r="H318" i="3" s="1"/>
  <c r="I318" i="3" s="1"/>
  <c r="J318" i="3" s="1"/>
  <c r="G307" i="3"/>
  <c r="H307" i="3" s="1"/>
  <c r="I307" i="3" s="1"/>
  <c r="J307" i="3" s="1"/>
  <c r="G324" i="3"/>
  <c r="H324" i="3" s="1"/>
  <c r="I324" i="3" s="1"/>
  <c r="J324" i="3" s="1"/>
  <c r="G451" i="3"/>
  <c r="H451" i="3" s="1"/>
  <c r="I451" i="3" s="1"/>
  <c r="J451" i="3" s="1"/>
  <c r="G319" i="3"/>
  <c r="H319" i="3" s="1"/>
  <c r="I319" i="3" s="1"/>
  <c r="J319" i="3" s="1"/>
  <c r="G304" i="3"/>
  <c r="H304" i="3"/>
  <c r="I304" i="3" s="1"/>
  <c r="J304" i="3" s="1"/>
  <c r="G315" i="3"/>
  <c r="H315" i="3" s="1"/>
  <c r="I315" i="3" s="1"/>
  <c r="J315" i="3" s="1"/>
  <c r="G323" i="3"/>
  <c r="H323" i="3" s="1"/>
  <c r="I323" i="3" s="1"/>
  <c r="J323" i="3" s="1"/>
  <c r="G356" i="3"/>
  <c r="H356" i="3" s="1"/>
  <c r="I356" i="3" s="1"/>
  <c r="J356" i="3" s="1"/>
  <c r="G328" i="3"/>
  <c r="H328" i="3" s="1"/>
  <c r="I328" i="3" s="1"/>
  <c r="J328" i="3" s="1"/>
  <c r="G346" i="3"/>
  <c r="H346" i="3" s="1"/>
  <c r="I346" i="3" s="1"/>
  <c r="J346" i="3" s="1"/>
  <c r="G321" i="3"/>
  <c r="H321" i="3" s="1"/>
  <c r="I321" i="3" s="1"/>
  <c r="J321" i="3" s="1"/>
  <c r="G391" i="3"/>
  <c r="H391" i="3" s="1"/>
  <c r="I391" i="3" s="1"/>
  <c r="J391" i="3" s="1"/>
  <c r="G313" i="3"/>
  <c r="H313" i="3" s="1"/>
  <c r="I313" i="3" s="1"/>
  <c r="J313" i="3" s="1"/>
  <c r="G314" i="3"/>
  <c r="H314" i="3" s="1"/>
  <c r="I314" i="3" s="1"/>
  <c r="J314" i="3" s="1"/>
  <c r="G317" i="3"/>
  <c r="H317" i="3" s="1"/>
  <c r="I317" i="3" s="1"/>
  <c r="J317" i="3" s="1"/>
  <c r="G334" i="3"/>
  <c r="H334" i="3" s="1"/>
  <c r="I334" i="3" s="1"/>
  <c r="J334" i="3" s="1"/>
  <c r="G312" i="3"/>
  <c r="H312" i="3" s="1"/>
  <c r="I312" i="3" s="1"/>
  <c r="J312" i="3" s="1"/>
  <c r="G325" i="3"/>
  <c r="H325" i="3" s="1"/>
  <c r="I325" i="3" s="1"/>
  <c r="J325" i="3" s="1"/>
  <c r="G374" i="3"/>
  <c r="H374" i="3" s="1"/>
  <c r="I374" i="3" s="1"/>
  <c r="J374" i="3" s="1"/>
  <c r="G337" i="3"/>
  <c r="H337" i="3" s="1"/>
  <c r="I337" i="3" s="1"/>
  <c r="J337" i="3" s="1"/>
  <c r="G344" i="3"/>
  <c r="H344" i="3" s="1"/>
  <c r="I344" i="3" s="1"/>
  <c r="J344" i="3" s="1"/>
  <c r="G422" i="3"/>
  <c r="H422" i="3" s="1"/>
  <c r="I422" i="3" s="1"/>
  <c r="J422" i="3" s="1"/>
  <c r="G329" i="3"/>
  <c r="H329" i="3" s="1"/>
  <c r="I329" i="3" s="1"/>
  <c r="J329" i="3" s="1"/>
  <c r="G326" i="3"/>
  <c r="H326" i="3" s="1"/>
  <c r="I326" i="3" s="1"/>
  <c r="J326" i="3" s="1"/>
  <c r="G342" i="3"/>
  <c r="H342" i="3" s="1"/>
  <c r="I342" i="3" s="1"/>
  <c r="J342" i="3" s="1"/>
  <c r="G332" i="3"/>
  <c r="H332" i="3" s="1"/>
  <c r="I332" i="3" s="1"/>
  <c r="J332" i="3" s="1"/>
  <c r="G345" i="3"/>
  <c r="H345" i="3" s="1"/>
  <c r="I345" i="3" s="1"/>
  <c r="J345" i="3" s="1"/>
  <c r="G389" i="3"/>
  <c r="H389" i="3" s="1"/>
  <c r="I389" i="3" s="1"/>
  <c r="J389" i="3" s="1"/>
  <c r="G354" i="3"/>
  <c r="H354" i="3" s="1"/>
  <c r="I354" i="3" s="1"/>
  <c r="J354" i="3" s="1"/>
  <c r="G383" i="3"/>
  <c r="H383" i="3" s="1"/>
  <c r="I383" i="3" s="1"/>
  <c r="J383" i="3" s="1"/>
  <c r="G385" i="3"/>
  <c r="H385" i="3" s="1"/>
  <c r="I385" i="3" s="1"/>
  <c r="J385" i="3" s="1"/>
  <c r="G343" i="3"/>
  <c r="H343" i="3" s="1"/>
  <c r="I343" i="3" s="1"/>
  <c r="J343" i="3" s="1"/>
  <c r="G333" i="3"/>
  <c r="H333" i="3" s="1"/>
  <c r="I333" i="3" s="1"/>
  <c r="J333" i="3" s="1"/>
  <c r="G444" i="3"/>
  <c r="H444" i="3" s="1"/>
  <c r="I444" i="3" s="1"/>
  <c r="J444" i="3" s="1"/>
  <c r="G368" i="3"/>
  <c r="H368" i="3" s="1"/>
  <c r="I368" i="3" s="1"/>
  <c r="J368" i="3" s="1"/>
  <c r="G331" i="3"/>
  <c r="H331" i="3" s="1"/>
  <c r="I331" i="3" s="1"/>
  <c r="J331" i="3" s="1"/>
  <c r="G340" i="3"/>
  <c r="H340" i="3" s="1"/>
  <c r="I340" i="3" s="1"/>
  <c r="J340" i="3" s="1"/>
  <c r="G363" i="3"/>
  <c r="H363" i="3" s="1"/>
  <c r="I363" i="3" s="1"/>
  <c r="J363" i="3" s="1"/>
  <c r="G348" i="3"/>
  <c r="H348" i="3" s="1"/>
  <c r="I348" i="3" s="1"/>
  <c r="J348" i="3" s="1"/>
  <c r="G366" i="3"/>
  <c r="H366" i="3" s="1"/>
  <c r="I366" i="3" s="1"/>
  <c r="J366" i="3" s="1"/>
  <c r="G339" i="3"/>
  <c r="H339" i="3" s="1"/>
  <c r="I339" i="3" s="1"/>
  <c r="J339" i="3" s="1"/>
  <c r="G336" i="3"/>
  <c r="H336" i="3" s="1"/>
  <c r="I336" i="3" s="1"/>
  <c r="J336" i="3" s="1"/>
  <c r="G350" i="3"/>
  <c r="H350" i="3" s="1"/>
  <c r="I350" i="3" s="1"/>
  <c r="J350" i="3" s="1"/>
  <c r="G335" i="3"/>
  <c r="H335" i="3" s="1"/>
  <c r="I335" i="3" s="1"/>
  <c r="J335" i="3" s="1"/>
  <c r="G392" i="3"/>
  <c r="H392" i="3" s="1"/>
  <c r="I392" i="3" s="1"/>
  <c r="J392" i="3" s="1"/>
  <c r="G376" i="3"/>
  <c r="H376" i="3" s="1"/>
  <c r="I376" i="3" s="1"/>
  <c r="J376" i="3" s="1"/>
  <c r="G338" i="3"/>
  <c r="H338" i="3" s="1"/>
  <c r="I338" i="3" s="1"/>
  <c r="J338" i="3" s="1"/>
  <c r="G330" i="3"/>
  <c r="H330" i="3" s="1"/>
  <c r="I330" i="3" s="1"/>
  <c r="J330" i="3" s="1"/>
  <c r="G341" i="3"/>
  <c r="H341" i="3" s="1"/>
  <c r="I341" i="3" s="1"/>
  <c r="J341" i="3" s="1"/>
  <c r="G357" i="3"/>
  <c r="H357" i="3"/>
  <c r="I357" i="3" s="1"/>
  <c r="J357" i="3" s="1"/>
  <c r="G380" i="3"/>
  <c r="H380" i="3"/>
  <c r="I380" i="3" s="1"/>
  <c r="J380" i="3" s="1"/>
  <c r="G361" i="3"/>
  <c r="H361" i="3" s="1"/>
  <c r="I361" i="3" s="1"/>
  <c r="J361" i="3" s="1"/>
  <c r="G349" i="3"/>
  <c r="H349" i="3" s="1"/>
  <c r="I349" i="3" s="1"/>
  <c r="J349" i="3" s="1"/>
  <c r="G351" i="3"/>
  <c r="H351" i="3" s="1"/>
  <c r="I351" i="3" s="1"/>
  <c r="J351" i="3" s="1"/>
  <c r="G382" i="3"/>
  <c r="H382" i="3" s="1"/>
  <c r="I382" i="3" s="1"/>
  <c r="J382" i="3" s="1"/>
  <c r="G362" i="3"/>
  <c r="H362" i="3" s="1"/>
  <c r="I362" i="3" s="1"/>
  <c r="J362" i="3" s="1"/>
  <c r="G364" i="3"/>
  <c r="H364" i="3" s="1"/>
  <c r="I364" i="3" s="1"/>
  <c r="J364" i="3" s="1"/>
  <c r="G388" i="3"/>
  <c r="H388" i="3" s="1"/>
  <c r="I388" i="3" s="1"/>
  <c r="J388" i="3" s="1"/>
  <c r="G347" i="3"/>
  <c r="H347" i="3" s="1"/>
  <c r="I347" i="3" s="1"/>
  <c r="J347" i="3" s="1"/>
  <c r="G404" i="3"/>
  <c r="H404" i="3" s="1"/>
  <c r="I404" i="3" s="1"/>
  <c r="J404" i="3" s="1"/>
  <c r="G353" i="3"/>
  <c r="H353" i="3" s="1"/>
  <c r="I353" i="3" s="1"/>
  <c r="J353" i="3" s="1"/>
  <c r="G369" i="3"/>
  <c r="H369" i="3" s="1"/>
  <c r="I369" i="3" s="1"/>
  <c r="J369" i="3" s="1"/>
  <c r="G370" i="3"/>
  <c r="H370" i="3" s="1"/>
  <c r="I370" i="3" s="1"/>
  <c r="J370" i="3" s="1"/>
  <c r="G352" i="3"/>
  <c r="H352" i="3" s="1"/>
  <c r="I352" i="3" s="1"/>
  <c r="J352" i="3" s="1"/>
  <c r="G384" i="3"/>
  <c r="H384" i="3" s="1"/>
  <c r="I384" i="3" s="1"/>
  <c r="J384" i="3" s="1"/>
  <c r="G381" i="3"/>
  <c r="H381" i="3" s="1"/>
  <c r="I381" i="3" s="1"/>
  <c r="J381" i="3" s="1"/>
  <c r="G386" i="3"/>
  <c r="H386" i="3" s="1"/>
  <c r="I386" i="3" s="1"/>
  <c r="J386" i="3" s="1"/>
  <c r="G367" i="3"/>
  <c r="H367" i="3" s="1"/>
  <c r="I367" i="3" s="1"/>
  <c r="J367" i="3" s="1"/>
  <c r="G390" i="3"/>
  <c r="H390" i="3" s="1"/>
  <c r="I390" i="3" s="1"/>
  <c r="J390" i="3" s="1"/>
  <c r="G377" i="3"/>
  <c r="H377" i="3" s="1"/>
  <c r="I377" i="3" s="1"/>
  <c r="J377" i="3" s="1"/>
  <c r="G378" i="3"/>
  <c r="H378" i="3" s="1"/>
  <c r="I378" i="3" s="1"/>
  <c r="J378" i="3" s="1"/>
  <c r="G360" i="3"/>
  <c r="H360" i="3" s="1"/>
  <c r="I360" i="3" s="1"/>
  <c r="J360" i="3" s="1"/>
  <c r="G365" i="3"/>
  <c r="H365" i="3" s="1"/>
  <c r="I365" i="3" s="1"/>
  <c r="J365" i="3" s="1"/>
  <c r="G358" i="3"/>
  <c r="H358" i="3" s="1"/>
  <c r="I358" i="3" s="1"/>
  <c r="J358" i="3" s="1"/>
  <c r="G355" i="3"/>
  <c r="H355" i="3" s="1"/>
  <c r="I355" i="3" s="1"/>
  <c r="J355" i="3" s="1"/>
  <c r="G371" i="3"/>
  <c r="H371" i="3" s="1"/>
  <c r="I371" i="3" s="1"/>
  <c r="J371" i="3" s="1"/>
  <c r="G379" i="3"/>
  <c r="H379" i="3" s="1"/>
  <c r="I379" i="3" s="1"/>
  <c r="J379" i="3" s="1"/>
  <c r="G387" i="3"/>
  <c r="H387" i="3" s="1"/>
  <c r="I387" i="3" s="1"/>
  <c r="J387" i="3" s="1"/>
  <c r="G372" i="3"/>
  <c r="H372" i="3" s="1"/>
  <c r="I372" i="3" s="1"/>
  <c r="J372" i="3" s="1"/>
  <c r="G359" i="3"/>
  <c r="H359" i="3" s="1"/>
  <c r="I359" i="3" s="1"/>
  <c r="J359" i="3" s="1"/>
  <c r="G455" i="3"/>
  <c r="H455" i="3" s="1"/>
  <c r="I455" i="3" s="1"/>
  <c r="J455" i="3" s="1"/>
  <c r="G398" i="3"/>
  <c r="H398" i="3" s="1"/>
  <c r="I398" i="3" s="1"/>
  <c r="J398" i="3" s="1"/>
  <c r="G450" i="3"/>
  <c r="H450" i="3" s="1"/>
  <c r="I450" i="3" s="1"/>
  <c r="J450" i="3" s="1"/>
  <c r="G373" i="3"/>
  <c r="H373" i="3" s="1"/>
  <c r="I373" i="3" s="1"/>
  <c r="J373" i="3" s="1"/>
  <c r="G395" i="3"/>
  <c r="H395" i="3" s="1"/>
  <c r="I395" i="3" s="1"/>
  <c r="J395" i="3" s="1"/>
  <c r="G375" i="3"/>
  <c r="H375" i="3" s="1"/>
  <c r="I375" i="3" s="1"/>
  <c r="J375" i="3" s="1"/>
  <c r="G423" i="3"/>
  <c r="H423" i="3" s="1"/>
  <c r="I423" i="3" s="1"/>
  <c r="J423" i="3" s="1"/>
  <c r="G402" i="3"/>
  <c r="H402" i="3" s="1"/>
  <c r="I402" i="3" s="1"/>
  <c r="J402" i="3" s="1"/>
  <c r="G403" i="3"/>
  <c r="H403" i="3" s="1"/>
  <c r="I403" i="3" s="1"/>
  <c r="J403" i="3" s="1"/>
  <c r="G394" i="3"/>
  <c r="H394" i="3" s="1"/>
  <c r="I394" i="3" s="1"/>
  <c r="J394" i="3" s="1"/>
  <c r="G418" i="3"/>
  <c r="H418" i="3" s="1"/>
  <c r="I418" i="3" s="1"/>
  <c r="J418" i="3" s="1"/>
  <c r="G401" i="3"/>
  <c r="H401" i="3"/>
  <c r="I401" i="3" s="1"/>
  <c r="J401" i="3" s="1"/>
  <c r="G405" i="3"/>
  <c r="H405" i="3" s="1"/>
  <c r="I405" i="3" s="1"/>
  <c r="J405" i="3" s="1"/>
  <c r="G426" i="3"/>
  <c r="H426" i="3" s="1"/>
  <c r="I426" i="3" s="1"/>
  <c r="J426" i="3" s="1"/>
  <c r="G399" i="3"/>
  <c r="H399" i="3" s="1"/>
  <c r="I399" i="3" s="1"/>
  <c r="J399" i="3" s="1"/>
  <c r="G408" i="3"/>
  <c r="H408" i="3" s="1"/>
  <c r="I408" i="3" s="1"/>
  <c r="J408" i="3" s="1"/>
  <c r="G410" i="3"/>
  <c r="H410" i="3" s="1"/>
  <c r="I410" i="3" s="1"/>
  <c r="J410" i="3" s="1"/>
  <c r="G411" i="3"/>
  <c r="H411" i="3" s="1"/>
  <c r="I411" i="3" s="1"/>
  <c r="J411" i="3" s="1"/>
  <c r="G478" i="3"/>
  <c r="H478" i="3" s="1"/>
  <c r="I478" i="3" s="1"/>
  <c r="J478" i="3" s="1"/>
  <c r="G400" i="3"/>
  <c r="H400" i="3" s="1"/>
  <c r="I400" i="3" s="1"/>
  <c r="J400" i="3" s="1"/>
  <c r="G415" i="3"/>
  <c r="H415" i="3" s="1"/>
  <c r="I415" i="3" s="1"/>
  <c r="J415" i="3" s="1"/>
  <c r="G407" i="3"/>
  <c r="H407" i="3" s="1"/>
  <c r="I407" i="3" s="1"/>
  <c r="J407" i="3" s="1"/>
  <c r="G397" i="3"/>
  <c r="H397" i="3" s="1"/>
  <c r="I397" i="3" s="1"/>
  <c r="J397" i="3" s="1"/>
  <c r="G448" i="3"/>
  <c r="H448" i="3" s="1"/>
  <c r="I448" i="3" s="1"/>
  <c r="J448" i="3" s="1"/>
  <c r="G458" i="3"/>
  <c r="H458" i="3" s="1"/>
  <c r="I458" i="3" s="1"/>
  <c r="J458" i="3" s="1"/>
  <c r="G396" i="3"/>
  <c r="H396" i="3" s="1"/>
  <c r="I396" i="3" s="1"/>
  <c r="J396" i="3" s="1"/>
  <c r="G456" i="3"/>
  <c r="H456" i="3" s="1"/>
  <c r="I456" i="3" s="1"/>
  <c r="J456" i="3" s="1"/>
  <c r="G441" i="3"/>
  <c r="H441" i="3" s="1"/>
  <c r="I441" i="3" s="1"/>
  <c r="J441" i="3" s="1"/>
  <c r="G416" i="3"/>
  <c r="H416" i="3" s="1"/>
  <c r="I416" i="3" s="1"/>
  <c r="J416" i="3" s="1"/>
  <c r="G420" i="3"/>
  <c r="H420" i="3" s="1"/>
  <c r="I420" i="3" s="1"/>
  <c r="J420" i="3" s="1"/>
  <c r="G465" i="3"/>
  <c r="H465" i="3" s="1"/>
  <c r="I465" i="3" s="1"/>
  <c r="J465" i="3" s="1"/>
  <c r="G436" i="3"/>
  <c r="H436" i="3" s="1"/>
  <c r="I436" i="3" s="1"/>
  <c r="J436" i="3" s="1"/>
  <c r="G459" i="3"/>
  <c r="H459" i="3" s="1"/>
  <c r="I459" i="3" s="1"/>
  <c r="J459" i="3" s="1"/>
  <c r="G413" i="3"/>
  <c r="H413" i="3"/>
  <c r="I413" i="3" s="1"/>
  <c r="J413" i="3" s="1"/>
  <c r="G409" i="3"/>
  <c r="H409" i="3" s="1"/>
  <c r="I409" i="3" s="1"/>
  <c r="J409" i="3" s="1"/>
  <c r="G419" i="3"/>
  <c r="H419" i="3" s="1"/>
  <c r="I419" i="3" s="1"/>
  <c r="J419" i="3" s="1"/>
  <c r="G463" i="3"/>
  <c r="H463" i="3" s="1"/>
  <c r="I463" i="3" s="1"/>
  <c r="J463" i="3" s="1"/>
  <c r="G425" i="3"/>
  <c r="H425" i="3" s="1"/>
  <c r="I425" i="3" s="1"/>
  <c r="J425" i="3" s="1"/>
  <c r="G445" i="3"/>
  <c r="H445" i="3" s="1"/>
  <c r="I445" i="3" s="1"/>
  <c r="J445" i="3" s="1"/>
  <c r="G427" i="3"/>
  <c r="H427" i="3" s="1"/>
  <c r="I427" i="3" s="1"/>
  <c r="J427" i="3" s="1"/>
  <c r="G417" i="3"/>
  <c r="H417" i="3" s="1"/>
  <c r="I417" i="3" s="1"/>
  <c r="J417" i="3" s="1"/>
  <c r="G442" i="3"/>
  <c r="H442" i="3" s="1"/>
  <c r="I442" i="3" s="1"/>
  <c r="J442" i="3" s="1"/>
  <c r="G432" i="3"/>
  <c r="H432" i="3" s="1"/>
  <c r="I432" i="3" s="1"/>
  <c r="J432" i="3" s="1"/>
  <c r="G406" i="3"/>
  <c r="H406" i="3" s="1"/>
  <c r="I406" i="3" s="1"/>
  <c r="J406" i="3" s="1"/>
  <c r="G435" i="3"/>
  <c r="H435" i="3" s="1"/>
  <c r="I435" i="3" s="1"/>
  <c r="J435" i="3" s="1"/>
  <c r="G421" i="3"/>
  <c r="H421" i="3" s="1"/>
  <c r="I421" i="3" s="1"/>
  <c r="J421" i="3" s="1"/>
  <c r="G440" i="3"/>
  <c r="H440" i="3" s="1"/>
  <c r="I440" i="3" s="1"/>
  <c r="J440" i="3" s="1"/>
  <c r="G414" i="3"/>
  <c r="H414" i="3" s="1"/>
  <c r="I414" i="3" s="1"/>
  <c r="J414" i="3" s="1"/>
  <c r="G437" i="3"/>
  <c r="H437" i="3" s="1"/>
  <c r="I437" i="3" s="1"/>
  <c r="J437" i="3" s="1"/>
  <c r="G412" i="3"/>
  <c r="H412" i="3" s="1"/>
  <c r="I412" i="3" s="1"/>
  <c r="J412" i="3" s="1"/>
  <c r="G430" i="3"/>
  <c r="H430" i="3" s="1"/>
  <c r="I430" i="3" s="1"/>
  <c r="J430" i="3" s="1"/>
  <c r="G424" i="3"/>
  <c r="H424" i="3" s="1"/>
  <c r="I424" i="3" s="1"/>
  <c r="J424" i="3" s="1"/>
  <c r="G452" i="3"/>
  <c r="H452" i="3" s="1"/>
  <c r="I452" i="3" s="1"/>
  <c r="J452" i="3" s="1"/>
  <c r="G431" i="3"/>
  <c r="H431" i="3" s="1"/>
  <c r="I431" i="3" s="1"/>
  <c r="J431" i="3" s="1"/>
  <c r="G428" i="3"/>
  <c r="H428" i="3" s="1"/>
  <c r="I428" i="3" s="1"/>
  <c r="J428" i="3" s="1"/>
  <c r="G429" i="3"/>
  <c r="H429" i="3" s="1"/>
  <c r="I429" i="3" s="1"/>
  <c r="J429" i="3" s="1"/>
  <c r="G438" i="3"/>
  <c r="H438" i="3" s="1"/>
  <c r="I438" i="3" s="1"/>
  <c r="J438" i="3" s="1"/>
  <c r="G464" i="3"/>
  <c r="H464" i="3" s="1"/>
  <c r="I464" i="3" s="1"/>
  <c r="J464" i="3" s="1"/>
  <c r="G443" i="3"/>
  <c r="H443" i="3" s="1"/>
  <c r="I443" i="3" s="1"/>
  <c r="J443" i="3" s="1"/>
  <c r="G460" i="3"/>
  <c r="H460" i="3" s="1"/>
  <c r="I460" i="3" s="1"/>
  <c r="J460" i="3" s="1"/>
  <c r="G446" i="3"/>
  <c r="H446" i="3" s="1"/>
  <c r="I446" i="3" s="1"/>
  <c r="J446" i="3" s="1"/>
  <c r="G434" i="3"/>
  <c r="H434" i="3" s="1"/>
  <c r="I434" i="3" s="1"/>
  <c r="J434" i="3" s="1"/>
  <c r="G449" i="3"/>
  <c r="H449" i="3" s="1"/>
  <c r="I449" i="3" s="1"/>
  <c r="J449" i="3" s="1"/>
  <c r="G447" i="3"/>
  <c r="H447" i="3" s="1"/>
  <c r="I447" i="3" s="1"/>
  <c r="J447" i="3" s="1"/>
  <c r="G439" i="3"/>
  <c r="H439" i="3" s="1"/>
  <c r="I439" i="3" s="1"/>
  <c r="J439" i="3" s="1"/>
  <c r="G469" i="3"/>
  <c r="H469" i="3" s="1"/>
  <c r="I469" i="3" s="1"/>
  <c r="J469" i="3" s="1"/>
  <c r="G453" i="3"/>
  <c r="H453" i="3" s="1"/>
  <c r="I453" i="3" s="1"/>
  <c r="J453" i="3" s="1"/>
  <c r="G454" i="3"/>
  <c r="H454" i="3" s="1"/>
  <c r="I454" i="3" s="1"/>
  <c r="J454" i="3" s="1"/>
  <c r="G468" i="3"/>
  <c r="H468" i="3" s="1"/>
  <c r="I468" i="3" s="1"/>
  <c r="J468" i="3" s="1"/>
  <c r="G457" i="3"/>
  <c r="H457" i="3" s="1"/>
  <c r="I457" i="3" s="1"/>
  <c r="J457" i="3" s="1"/>
  <c r="G483" i="3"/>
  <c r="H483" i="3" s="1"/>
  <c r="I483" i="3" s="1"/>
  <c r="J483" i="3" s="1"/>
  <c r="G550" i="3"/>
  <c r="H550" i="3" s="1"/>
  <c r="I550" i="3" s="1"/>
  <c r="J550" i="3" s="1"/>
  <c r="G461" i="3"/>
  <c r="H461" i="3" s="1"/>
  <c r="I461" i="3" s="1"/>
  <c r="J461" i="3" s="1"/>
  <c r="G462" i="3"/>
  <c r="H462" i="3" s="1"/>
  <c r="I462" i="3" s="1"/>
  <c r="J462" i="3" s="1"/>
  <c r="G466" i="3"/>
  <c r="H466" i="3" s="1"/>
  <c r="I466" i="3" s="1"/>
  <c r="J466" i="3" s="1"/>
  <c r="G527" i="3"/>
  <c r="H527" i="3" s="1"/>
  <c r="I527" i="3" s="1"/>
  <c r="J527" i="3" s="1"/>
  <c r="G504" i="3"/>
  <c r="H504" i="3" s="1"/>
  <c r="I504" i="3" s="1"/>
  <c r="J504" i="3" s="1"/>
  <c r="G522" i="3"/>
  <c r="H522" i="3" s="1"/>
  <c r="I522" i="3" s="1"/>
  <c r="J522" i="3" s="1"/>
  <c r="G467" i="3"/>
  <c r="H467" i="3" s="1"/>
  <c r="I467" i="3" s="1"/>
  <c r="J467" i="3" s="1"/>
  <c r="G507" i="3"/>
  <c r="H507" i="3" s="1"/>
  <c r="I507" i="3" s="1"/>
  <c r="J507" i="3" s="1"/>
  <c r="G505" i="3"/>
  <c r="H505" i="3"/>
  <c r="I505" i="3" s="1"/>
  <c r="J505" i="3" s="1"/>
  <c r="G485" i="3"/>
  <c r="H485" i="3" s="1"/>
  <c r="I485" i="3" s="1"/>
  <c r="J485" i="3" s="1"/>
  <c r="G474" i="3"/>
  <c r="H474" i="3" s="1"/>
  <c r="I474" i="3" s="1"/>
  <c r="J474" i="3" s="1"/>
  <c r="G482" i="3"/>
  <c r="H482" i="3" s="1"/>
  <c r="I482" i="3" s="1"/>
  <c r="J482" i="3" s="1"/>
  <c r="G486" i="3"/>
  <c r="H486" i="3" s="1"/>
  <c r="I486" i="3" s="1"/>
  <c r="J486" i="3" s="1"/>
  <c r="G515" i="3"/>
  <c r="H515" i="3" s="1"/>
  <c r="I515" i="3" s="1"/>
  <c r="J515" i="3" s="1"/>
  <c r="G491" i="3"/>
  <c r="H491" i="3" s="1"/>
  <c r="I491" i="3" s="1"/>
  <c r="J491" i="3" s="1"/>
  <c r="G475" i="3"/>
  <c r="H475" i="3" s="1"/>
  <c r="I475" i="3" s="1"/>
  <c r="J475" i="3" s="1"/>
  <c r="G476" i="3"/>
  <c r="H476" i="3" s="1"/>
  <c r="I476" i="3" s="1"/>
  <c r="J476" i="3" s="1"/>
  <c r="G502" i="3"/>
  <c r="H502" i="3" s="1"/>
  <c r="I502" i="3" s="1"/>
  <c r="J502" i="3" s="1"/>
  <c r="G497" i="3"/>
  <c r="H497" i="3" s="1"/>
  <c r="I497" i="3" s="1"/>
  <c r="J497" i="3" s="1"/>
  <c r="G509" i="3"/>
  <c r="H509" i="3" s="1"/>
  <c r="I509" i="3" s="1"/>
  <c r="J509" i="3" s="1"/>
  <c r="G471" i="3"/>
  <c r="H471" i="3" s="1"/>
  <c r="I471" i="3" s="1"/>
  <c r="J471" i="3" s="1"/>
  <c r="G492" i="3"/>
  <c r="H492" i="3" s="1"/>
  <c r="I492" i="3" s="1"/>
  <c r="J492" i="3" s="1"/>
  <c r="G489" i="3"/>
  <c r="H489" i="3" s="1"/>
  <c r="I489" i="3" s="1"/>
  <c r="J489" i="3" s="1"/>
  <c r="G524" i="3"/>
  <c r="H524" i="3" s="1"/>
  <c r="I524" i="3" s="1"/>
  <c r="J524" i="3" s="1"/>
  <c r="G487" i="3"/>
  <c r="H487" i="3" s="1"/>
  <c r="I487" i="3" s="1"/>
  <c r="J487" i="3" s="1"/>
  <c r="G479" i="3"/>
  <c r="H479" i="3" s="1"/>
  <c r="I479" i="3" s="1"/>
  <c r="J479" i="3" s="1"/>
  <c r="G473" i="3"/>
  <c r="H473" i="3" s="1"/>
  <c r="I473" i="3" s="1"/>
  <c r="J473" i="3" s="1"/>
  <c r="G503" i="3"/>
  <c r="H503" i="3" s="1"/>
  <c r="I503" i="3" s="1"/>
  <c r="J503" i="3" s="1"/>
  <c r="G477" i="3"/>
  <c r="H477" i="3" s="1"/>
  <c r="I477" i="3" s="1"/>
  <c r="J477" i="3" s="1"/>
  <c r="G484" i="3"/>
  <c r="H484" i="3" s="1"/>
  <c r="I484" i="3" s="1"/>
  <c r="J484" i="3" s="1"/>
  <c r="G514" i="3"/>
  <c r="H514" i="3" s="1"/>
  <c r="I514" i="3" s="1"/>
  <c r="J514" i="3" s="1"/>
  <c r="G481" i="3"/>
  <c r="H481" i="3" s="1"/>
  <c r="I481" i="3" s="1"/>
  <c r="J481" i="3" s="1"/>
  <c r="G470" i="3"/>
  <c r="H470" i="3" s="1"/>
  <c r="I470" i="3" s="1"/>
  <c r="J470" i="3" s="1"/>
  <c r="G535" i="3"/>
  <c r="H535" i="3" s="1"/>
  <c r="I535" i="3" s="1"/>
  <c r="J535" i="3" s="1"/>
  <c r="G525" i="3"/>
  <c r="H525" i="3" s="1"/>
  <c r="I525" i="3" s="1"/>
  <c r="J525" i="3" s="1"/>
  <c r="G499" i="3"/>
  <c r="H499" i="3" s="1"/>
  <c r="I499" i="3" s="1"/>
  <c r="J499" i="3" s="1"/>
  <c r="G472" i="3"/>
  <c r="H472" i="3" s="1"/>
  <c r="I472" i="3" s="1"/>
  <c r="J472" i="3" s="1"/>
  <c r="G480" i="3"/>
  <c r="H480" i="3" s="1"/>
  <c r="I480" i="3" s="1"/>
  <c r="J480" i="3" s="1"/>
  <c r="G571" i="3"/>
  <c r="H571" i="3" s="1"/>
  <c r="I571" i="3" s="1"/>
  <c r="J571" i="3" s="1"/>
  <c r="G496" i="3"/>
  <c r="H496" i="3" s="1"/>
  <c r="I496" i="3" s="1"/>
  <c r="J496" i="3" s="1"/>
  <c r="G488" i="3"/>
  <c r="H488" i="3" s="1"/>
  <c r="I488" i="3" s="1"/>
  <c r="J488" i="3" s="1"/>
  <c r="G519" i="3"/>
  <c r="H519" i="3" s="1"/>
  <c r="I519" i="3" s="1"/>
  <c r="J519" i="3" s="1"/>
  <c r="G495" i="3"/>
  <c r="H495" i="3" s="1"/>
  <c r="I495" i="3" s="1"/>
  <c r="J495" i="3" s="1"/>
  <c r="G531" i="3"/>
  <c r="H531" i="3" s="1"/>
  <c r="I531" i="3" s="1"/>
  <c r="J531" i="3" s="1"/>
  <c r="G490" i="3"/>
  <c r="H490" i="3" s="1"/>
  <c r="I490" i="3" s="1"/>
  <c r="J490" i="3" s="1"/>
  <c r="G493" i="3"/>
  <c r="H493" i="3" s="1"/>
  <c r="I493" i="3" s="1"/>
  <c r="J493" i="3" s="1"/>
  <c r="G498" i="3"/>
  <c r="H498" i="3" s="1"/>
  <c r="I498" i="3" s="1"/>
  <c r="J498" i="3" s="1"/>
  <c r="G540" i="3"/>
  <c r="H540" i="3" s="1"/>
  <c r="I540" i="3" s="1"/>
  <c r="J540" i="3" s="1"/>
  <c r="G537" i="3"/>
  <c r="H537" i="3" s="1"/>
  <c r="I537" i="3" s="1"/>
  <c r="J537" i="3" s="1"/>
  <c r="G494" i="3"/>
  <c r="H494" i="3" s="1"/>
  <c r="I494" i="3" s="1"/>
  <c r="J494" i="3" s="1"/>
  <c r="G545" i="3"/>
  <c r="H545" i="3" s="1"/>
  <c r="I545" i="3" s="1"/>
  <c r="J545" i="3" s="1"/>
  <c r="G517" i="3"/>
  <c r="H517" i="3" s="1"/>
  <c r="I517" i="3" s="1"/>
  <c r="J517" i="3" s="1"/>
  <c r="G518" i="3"/>
  <c r="H518" i="3" s="1"/>
  <c r="I518" i="3" s="1"/>
  <c r="J518" i="3" s="1"/>
  <c r="G534" i="3"/>
  <c r="H534" i="3" s="1"/>
  <c r="I534" i="3" s="1"/>
  <c r="J534" i="3" s="1"/>
  <c r="G512" i="3"/>
  <c r="H512" i="3" s="1"/>
  <c r="I512" i="3" s="1"/>
  <c r="J512" i="3" s="1"/>
  <c r="G539" i="3"/>
  <c r="H539" i="3" s="1"/>
  <c r="I539" i="3" s="1"/>
  <c r="J539" i="3" s="1"/>
  <c r="G516" i="3"/>
  <c r="H516" i="3" s="1"/>
  <c r="I516" i="3" s="1"/>
  <c r="J516" i="3" s="1"/>
  <c r="G533" i="3"/>
  <c r="H533" i="3" s="1"/>
  <c r="I533" i="3" s="1"/>
  <c r="J533" i="3" s="1"/>
  <c r="G558" i="3"/>
  <c r="H558" i="3" s="1"/>
  <c r="I558" i="3" s="1"/>
  <c r="J558" i="3" s="1"/>
  <c r="G579" i="3"/>
  <c r="H579" i="3" s="1"/>
  <c r="I579" i="3" s="1"/>
  <c r="J579" i="3" s="1"/>
  <c r="G521" i="3"/>
  <c r="H521" i="3" s="1"/>
  <c r="I521" i="3" s="1"/>
  <c r="J521" i="3" s="1"/>
  <c r="G508" i="3"/>
  <c r="H508" i="3" s="1"/>
  <c r="I508" i="3" s="1"/>
  <c r="J508" i="3" s="1"/>
  <c r="G615" i="3"/>
  <c r="H615" i="3" s="1"/>
  <c r="I615" i="3" s="1"/>
  <c r="J615" i="3" s="1"/>
  <c r="G506" i="3"/>
  <c r="H506" i="3" s="1"/>
  <c r="I506" i="3" s="1"/>
  <c r="J506" i="3" s="1"/>
  <c r="G500" i="3"/>
  <c r="H500" i="3" s="1"/>
  <c r="I500" i="3" s="1"/>
  <c r="J500" i="3" s="1"/>
  <c r="G501" i="3"/>
  <c r="H501" i="3" s="1"/>
  <c r="I501" i="3" s="1"/>
  <c r="J501" i="3" s="1"/>
  <c r="G510" i="3"/>
  <c r="H510" i="3" s="1"/>
  <c r="I510" i="3" s="1"/>
  <c r="J510" i="3" s="1"/>
  <c r="G520" i="3"/>
  <c r="H520" i="3" s="1"/>
  <c r="I520" i="3" s="1"/>
  <c r="J520" i="3" s="1"/>
  <c r="G561" i="3"/>
  <c r="H561" i="3" s="1"/>
  <c r="I561" i="3" s="1"/>
  <c r="J561" i="3" s="1"/>
  <c r="G526" i="3"/>
  <c r="H526" i="3" s="1"/>
  <c r="I526" i="3" s="1"/>
  <c r="J526" i="3" s="1"/>
  <c r="G529" i="3"/>
  <c r="H529" i="3" s="1"/>
  <c r="I529" i="3" s="1"/>
  <c r="J529" i="3" s="1"/>
  <c r="G511" i="3"/>
  <c r="H511" i="3" s="1"/>
  <c r="I511" i="3" s="1"/>
  <c r="J511" i="3" s="1"/>
  <c r="G528" i="3"/>
  <c r="H528" i="3" s="1"/>
  <c r="I528" i="3" s="1"/>
  <c r="J528" i="3" s="1"/>
  <c r="G541" i="3"/>
  <c r="H541" i="3" s="1"/>
  <c r="I541" i="3" s="1"/>
  <c r="J541" i="3" s="1"/>
  <c r="G580" i="3"/>
  <c r="H580" i="3" s="1"/>
  <c r="I580" i="3" s="1"/>
  <c r="J580" i="3" s="1"/>
  <c r="G523" i="3"/>
  <c r="H523" i="3" s="1"/>
  <c r="I523" i="3" s="1"/>
  <c r="J523" i="3" s="1"/>
  <c r="G513" i="3"/>
  <c r="H513" i="3" s="1"/>
  <c r="I513" i="3" s="1"/>
  <c r="J513" i="3" s="1"/>
  <c r="G543" i="3"/>
  <c r="H543" i="3" s="1"/>
  <c r="I543" i="3" s="1"/>
  <c r="J543" i="3" s="1"/>
  <c r="G611" i="3"/>
  <c r="H611" i="3" s="1"/>
  <c r="I611" i="3" s="1"/>
  <c r="J611" i="3" s="1"/>
  <c r="G549" i="3"/>
  <c r="H549" i="3" s="1"/>
  <c r="I549" i="3" s="1"/>
  <c r="J549" i="3" s="1"/>
  <c r="G532" i="3"/>
  <c r="H532" i="3" s="1"/>
  <c r="I532" i="3" s="1"/>
  <c r="J532" i="3" s="1"/>
  <c r="G530" i="3"/>
  <c r="H530" i="3" s="1"/>
  <c r="I530" i="3" s="1"/>
  <c r="J530" i="3" s="1"/>
  <c r="G536" i="3"/>
  <c r="H536" i="3" s="1"/>
  <c r="I536" i="3" s="1"/>
  <c r="J536" i="3" s="1"/>
  <c r="G551" i="3"/>
  <c r="H551" i="3" s="1"/>
  <c r="I551" i="3" s="1"/>
  <c r="J551" i="3" s="1"/>
  <c r="G547" i="3"/>
  <c r="H547" i="3" s="1"/>
  <c r="I547" i="3" s="1"/>
  <c r="J547" i="3" s="1"/>
  <c r="G544" i="3"/>
  <c r="H544" i="3" s="1"/>
  <c r="I544" i="3" s="1"/>
  <c r="J544" i="3" s="1"/>
  <c r="G552" i="3"/>
  <c r="H552" i="3" s="1"/>
  <c r="I552" i="3" s="1"/>
  <c r="J552" i="3" s="1"/>
  <c r="G572" i="3"/>
  <c r="H572" i="3" s="1"/>
  <c r="I572" i="3" s="1"/>
  <c r="J572" i="3" s="1"/>
  <c r="G562" i="3"/>
  <c r="H562" i="3" s="1"/>
  <c r="I562" i="3" s="1"/>
  <c r="J562" i="3" s="1"/>
  <c r="G577" i="3"/>
  <c r="H577" i="3" s="1"/>
  <c r="I577" i="3" s="1"/>
  <c r="J577" i="3" s="1"/>
  <c r="G538" i="3"/>
  <c r="H538" i="3" s="1"/>
  <c r="I538" i="3" s="1"/>
  <c r="J538" i="3" s="1"/>
  <c r="G609" i="3"/>
  <c r="H609" i="3" s="1"/>
  <c r="I609" i="3" s="1"/>
  <c r="J609" i="3" s="1"/>
  <c r="G569" i="3"/>
  <c r="H569" i="3" s="1"/>
  <c r="I569" i="3" s="1"/>
  <c r="J569" i="3" s="1"/>
  <c r="G542" i="3"/>
  <c r="H542" i="3" s="1"/>
  <c r="I542" i="3" s="1"/>
  <c r="J542" i="3" s="1"/>
  <c r="G548" i="3"/>
  <c r="H548" i="3" s="1"/>
  <c r="I548" i="3" s="1"/>
  <c r="J548" i="3" s="1"/>
  <c r="G575" i="3"/>
  <c r="H575" i="3" s="1"/>
  <c r="I575" i="3" s="1"/>
  <c r="J575" i="3" s="1"/>
  <c r="G546" i="3"/>
  <c r="H546" i="3" s="1"/>
  <c r="I546" i="3" s="1"/>
  <c r="J546" i="3" s="1"/>
  <c r="G557" i="3"/>
  <c r="H557" i="3" s="1"/>
  <c r="I557" i="3" s="1"/>
  <c r="J557" i="3" s="1"/>
  <c r="G556" i="3"/>
  <c r="H556" i="3" s="1"/>
  <c r="I556" i="3" s="1"/>
  <c r="J556" i="3" s="1"/>
  <c r="G593" i="3"/>
  <c r="H593" i="3" s="1"/>
  <c r="I593" i="3" s="1"/>
  <c r="J593" i="3" s="1"/>
  <c r="G585" i="3"/>
  <c r="H585" i="3" s="1"/>
  <c r="I585" i="3" s="1"/>
  <c r="J585" i="3" s="1"/>
  <c r="G608" i="3"/>
  <c r="H608" i="3" s="1"/>
  <c r="I608" i="3" s="1"/>
  <c r="J608" i="3" s="1"/>
  <c r="G554" i="3"/>
  <c r="H554" i="3" s="1"/>
  <c r="I554" i="3" s="1"/>
  <c r="J554" i="3" s="1"/>
  <c r="G553" i="3"/>
  <c r="H553" i="3" s="1"/>
  <c r="I553" i="3" s="1"/>
  <c r="J553" i="3" s="1"/>
  <c r="G605" i="3"/>
  <c r="H605" i="3" s="1"/>
  <c r="I605" i="3" s="1"/>
  <c r="J605" i="3" s="1"/>
  <c r="G555" i="3"/>
  <c r="H555" i="3" s="1"/>
  <c r="I555" i="3" s="1"/>
  <c r="J555" i="3" s="1"/>
  <c r="G606" i="3"/>
  <c r="H606" i="3" s="1"/>
  <c r="I606" i="3" s="1"/>
  <c r="J606" i="3" s="1"/>
  <c r="G564" i="3"/>
  <c r="H564" i="3" s="1"/>
  <c r="I564" i="3" s="1"/>
  <c r="J564" i="3" s="1"/>
  <c r="G568" i="3"/>
  <c r="H568" i="3" s="1"/>
  <c r="I568" i="3" s="1"/>
  <c r="J568" i="3" s="1"/>
  <c r="G582" i="3"/>
  <c r="H582" i="3" s="1"/>
  <c r="I582" i="3" s="1"/>
  <c r="J582" i="3" s="1"/>
  <c r="G573" i="3"/>
  <c r="H573" i="3" s="1"/>
  <c r="I573" i="3" s="1"/>
  <c r="J573" i="3" s="1"/>
  <c r="G560" i="3"/>
  <c r="H560" i="3" s="1"/>
  <c r="I560" i="3" s="1"/>
  <c r="J560" i="3" s="1"/>
  <c r="G567" i="3"/>
  <c r="H567" i="3"/>
  <c r="I567" i="3" s="1"/>
  <c r="J567" i="3" s="1"/>
  <c r="G576" i="3"/>
  <c r="H576" i="3"/>
  <c r="I576" i="3" s="1"/>
  <c r="J576" i="3" s="1"/>
  <c r="G578" i="3"/>
  <c r="H578" i="3" s="1"/>
  <c r="I578" i="3" s="1"/>
  <c r="J578" i="3" s="1"/>
  <c r="G614" i="3"/>
  <c r="H614" i="3" s="1"/>
  <c r="I614" i="3" s="1"/>
  <c r="J614" i="3" s="1"/>
  <c r="G574" i="3"/>
  <c r="H574" i="3" s="1"/>
  <c r="I574" i="3" s="1"/>
  <c r="J574" i="3" s="1"/>
  <c r="G566" i="3"/>
  <c r="H566" i="3" s="1"/>
  <c r="I566" i="3" s="1"/>
  <c r="J566" i="3" s="1"/>
  <c r="G559" i="3"/>
  <c r="H559" i="3" s="1"/>
  <c r="I559" i="3" s="1"/>
  <c r="J559" i="3" s="1"/>
  <c r="G612" i="3"/>
  <c r="H612" i="3"/>
  <c r="I612" i="3" s="1"/>
  <c r="J612" i="3" s="1"/>
  <c r="G570" i="3"/>
  <c r="H570" i="3" s="1"/>
  <c r="I570" i="3" s="1"/>
  <c r="J570" i="3" s="1"/>
  <c r="G563" i="3"/>
  <c r="H563" i="3" s="1"/>
  <c r="I563" i="3" s="1"/>
  <c r="J563" i="3" s="1"/>
  <c r="G565" i="3"/>
  <c r="H565" i="3" s="1"/>
  <c r="I565" i="3" s="1"/>
  <c r="J565" i="3" s="1"/>
  <c r="G603" i="3"/>
  <c r="H603" i="3" s="1"/>
  <c r="I603" i="3" s="1"/>
  <c r="J603" i="3" s="1"/>
  <c r="G584" i="3"/>
  <c r="H584" i="3" s="1"/>
  <c r="I584" i="3" s="1"/>
  <c r="J584" i="3" s="1"/>
  <c r="G596" i="3"/>
  <c r="H596" i="3" s="1"/>
  <c r="I596" i="3" s="1"/>
  <c r="J596" i="3" s="1"/>
  <c r="G599" i="3"/>
  <c r="H599" i="3" s="1"/>
  <c r="I599" i="3" s="1"/>
  <c r="J599" i="3" s="1"/>
  <c r="G620" i="3"/>
  <c r="H620" i="3" s="1"/>
  <c r="I620" i="3" s="1"/>
  <c r="J620" i="3" s="1"/>
  <c r="G581" i="3"/>
  <c r="H581" i="3" s="1"/>
  <c r="I581" i="3" s="1"/>
  <c r="J581" i="3" s="1"/>
  <c r="G583" i="3"/>
  <c r="H583" i="3" s="1"/>
  <c r="I583" i="3" s="1"/>
  <c r="J583" i="3" s="1"/>
  <c r="G610" i="3"/>
  <c r="H610" i="3" s="1"/>
  <c r="I610" i="3" s="1"/>
  <c r="J610" i="3" s="1"/>
  <c r="G597" i="3"/>
  <c r="H597" i="3" s="1"/>
  <c r="I597" i="3" s="1"/>
  <c r="J597" i="3" s="1"/>
  <c r="G592" i="3"/>
  <c r="H592" i="3" s="1"/>
  <c r="I592" i="3" s="1"/>
  <c r="J592" i="3" s="1"/>
  <c r="G607" i="3"/>
  <c r="H607" i="3" s="1"/>
  <c r="I607" i="3" s="1"/>
  <c r="J607" i="3" s="1"/>
  <c r="G594" i="3"/>
  <c r="H594" i="3" s="1"/>
  <c r="I594" i="3" s="1"/>
  <c r="J594" i="3" s="1"/>
  <c r="G588" i="3"/>
  <c r="H588" i="3" s="1"/>
  <c r="I588" i="3" s="1"/>
  <c r="J588" i="3" s="1"/>
  <c r="G589" i="3"/>
  <c r="H589" i="3" s="1"/>
  <c r="I589" i="3" s="1"/>
  <c r="J589" i="3" s="1"/>
  <c r="G600" i="3"/>
  <c r="H600" i="3" s="1"/>
  <c r="I600" i="3" s="1"/>
  <c r="J600" i="3" s="1"/>
  <c r="G590" i="3"/>
  <c r="H590" i="3" s="1"/>
  <c r="I590" i="3" s="1"/>
  <c r="J590" i="3" s="1"/>
  <c r="G586" i="3"/>
  <c r="H586" i="3" s="1"/>
  <c r="I586" i="3" s="1"/>
  <c r="J586" i="3" s="1"/>
  <c r="G604" i="3"/>
  <c r="H604" i="3" s="1"/>
  <c r="I604" i="3" s="1"/>
  <c r="J604" i="3" s="1"/>
  <c r="G587" i="3"/>
  <c r="H587" i="3" s="1"/>
  <c r="I587" i="3" s="1"/>
  <c r="J587" i="3" s="1"/>
  <c r="G598" i="3"/>
  <c r="H598" i="3"/>
  <c r="I598" i="3" s="1"/>
  <c r="J598" i="3" s="1"/>
  <c r="G591" i="3"/>
  <c r="H591" i="3" s="1"/>
  <c r="I591" i="3" s="1"/>
  <c r="J591" i="3" s="1"/>
  <c r="G601" i="3"/>
  <c r="H601" i="3" s="1"/>
  <c r="I601" i="3" s="1"/>
  <c r="J601" i="3" s="1"/>
  <c r="G595" i="3"/>
  <c r="H595" i="3" s="1"/>
  <c r="I595" i="3" s="1"/>
  <c r="J595" i="3" s="1"/>
  <c r="G602" i="3"/>
  <c r="H602" i="3" s="1"/>
  <c r="I602" i="3" s="1"/>
  <c r="J602" i="3" s="1"/>
  <c r="G635" i="3"/>
  <c r="H635" i="3" s="1"/>
  <c r="I635" i="3" s="1"/>
  <c r="J635" i="3" s="1"/>
  <c r="G712" i="3"/>
  <c r="H712" i="3" s="1"/>
  <c r="I712" i="3" s="1"/>
  <c r="J712" i="3" s="1"/>
  <c r="G619" i="3"/>
  <c r="H619" i="3" s="1"/>
  <c r="I619" i="3" s="1"/>
  <c r="J619" i="3" s="1"/>
  <c r="G622" i="3"/>
  <c r="H622" i="3" s="1"/>
  <c r="I622" i="3" s="1"/>
  <c r="J622" i="3" s="1"/>
  <c r="G657" i="3"/>
  <c r="H657" i="3" s="1"/>
  <c r="I657" i="3" s="1"/>
  <c r="J657" i="3" s="1"/>
  <c r="G624" i="3"/>
  <c r="H624" i="3" s="1"/>
  <c r="I624" i="3" s="1"/>
  <c r="J624" i="3" s="1"/>
  <c r="G662" i="3"/>
  <c r="H662" i="3" s="1"/>
  <c r="I662" i="3" s="1"/>
  <c r="J662" i="3" s="1"/>
  <c r="G618" i="3"/>
  <c r="H618" i="3"/>
  <c r="I618" i="3" s="1"/>
  <c r="J618" i="3" s="1"/>
  <c r="G664" i="3"/>
  <c r="H664" i="3" s="1"/>
  <c r="I664" i="3" s="1"/>
  <c r="J664" i="3" s="1"/>
  <c r="G628" i="3"/>
  <c r="H628" i="3" s="1"/>
  <c r="I628" i="3" s="1"/>
  <c r="J628" i="3" s="1"/>
  <c r="G653" i="3"/>
  <c r="H653" i="3" s="1"/>
  <c r="I653" i="3" s="1"/>
  <c r="J653" i="3" s="1"/>
  <c r="G633" i="3"/>
  <c r="H633" i="3" s="1"/>
  <c r="I633" i="3" s="1"/>
  <c r="J633" i="3" s="1"/>
  <c r="G631" i="3"/>
  <c r="H631" i="3" s="1"/>
  <c r="I631" i="3" s="1"/>
  <c r="J631" i="3" s="1"/>
  <c r="G654" i="3"/>
  <c r="H654" i="3" s="1"/>
  <c r="I654" i="3" s="1"/>
  <c r="J654" i="3" s="1"/>
  <c r="G669" i="3"/>
  <c r="H669" i="3" s="1"/>
  <c r="I669" i="3" s="1"/>
  <c r="J669" i="3" s="1"/>
  <c r="G651" i="3"/>
  <c r="H651" i="3" s="1"/>
  <c r="I651" i="3" s="1"/>
  <c r="J651" i="3" s="1"/>
  <c r="G623" i="3"/>
  <c r="H623" i="3" s="1"/>
  <c r="I623" i="3" s="1"/>
  <c r="J623" i="3" s="1"/>
  <c r="G642" i="3"/>
  <c r="H642" i="3" s="1"/>
  <c r="I642" i="3" s="1"/>
  <c r="J642" i="3" s="1"/>
  <c r="G640" i="3"/>
  <c r="H640" i="3" s="1"/>
  <c r="I640" i="3" s="1"/>
  <c r="J640" i="3" s="1"/>
  <c r="G643" i="3"/>
  <c r="H643" i="3" s="1"/>
  <c r="I643" i="3" s="1"/>
  <c r="J643" i="3" s="1"/>
  <c r="G674" i="3"/>
  <c r="H674" i="3" s="1"/>
  <c r="I674" i="3" s="1"/>
  <c r="J674" i="3" s="1"/>
  <c r="G617" i="3"/>
  <c r="H617" i="3" s="1"/>
  <c r="I617" i="3" s="1"/>
  <c r="J617" i="3" s="1"/>
  <c r="G658" i="3"/>
  <c r="H658" i="3" s="1"/>
  <c r="I658" i="3" s="1"/>
  <c r="J658" i="3" s="1"/>
  <c r="G639" i="3"/>
  <c r="H639" i="3" s="1"/>
  <c r="I639" i="3" s="1"/>
  <c r="J639" i="3" s="1"/>
  <c r="G616" i="3"/>
  <c r="H616" i="3" s="1"/>
  <c r="I616" i="3" s="1"/>
  <c r="J616" i="3" s="1"/>
  <c r="G668" i="3"/>
  <c r="H668" i="3" s="1"/>
  <c r="I668" i="3" s="1"/>
  <c r="J668" i="3" s="1"/>
  <c r="G659" i="3"/>
  <c r="H659" i="3" s="1"/>
  <c r="I659" i="3" s="1"/>
  <c r="J659" i="3" s="1"/>
  <c r="G666" i="3"/>
  <c r="H666" i="3" s="1"/>
  <c r="I666" i="3" s="1"/>
  <c r="J666" i="3" s="1"/>
  <c r="G613" i="3"/>
  <c r="H613" i="3" s="1"/>
  <c r="I613" i="3" s="1"/>
  <c r="J613" i="3" s="1"/>
  <c r="G644" i="3"/>
  <c r="H644" i="3" s="1"/>
  <c r="I644" i="3" s="1"/>
  <c r="J644" i="3" s="1"/>
  <c r="G626" i="3"/>
  <c r="H626" i="3" s="1"/>
  <c r="I626" i="3" s="1"/>
  <c r="J626" i="3" s="1"/>
  <c r="G660" i="3"/>
  <c r="H660" i="3" s="1"/>
  <c r="I660" i="3" s="1"/>
  <c r="J660" i="3" s="1"/>
  <c r="G641" i="3"/>
  <c r="H641" i="3" s="1"/>
  <c r="I641" i="3" s="1"/>
  <c r="J641" i="3" s="1"/>
  <c r="G636" i="3"/>
  <c r="H636" i="3" s="1"/>
  <c r="I636" i="3" s="1"/>
  <c r="J636" i="3" s="1"/>
  <c r="G656" i="3"/>
  <c r="H656" i="3" s="1"/>
  <c r="I656" i="3" s="1"/>
  <c r="J656" i="3" s="1"/>
  <c r="G683" i="3"/>
  <c r="H683" i="3" s="1"/>
  <c r="I683" i="3" s="1"/>
  <c r="J683" i="3" s="1"/>
  <c r="G661" i="3"/>
  <c r="H661" i="3" s="1"/>
  <c r="I661" i="3" s="1"/>
  <c r="J661" i="3" s="1"/>
  <c r="G671" i="3"/>
  <c r="H671" i="3" s="1"/>
  <c r="I671" i="3" s="1"/>
  <c r="J671" i="3" s="1"/>
  <c r="G621" i="3"/>
  <c r="H621" i="3" s="1"/>
  <c r="I621" i="3" s="1"/>
  <c r="J621" i="3" s="1"/>
  <c r="G634" i="3"/>
  <c r="H634" i="3" s="1"/>
  <c r="I634" i="3" s="1"/>
  <c r="J634" i="3" s="1"/>
  <c r="G637" i="3"/>
  <c r="H637" i="3" s="1"/>
  <c r="I637" i="3" s="1"/>
  <c r="J637" i="3" s="1"/>
  <c r="G627" i="3"/>
  <c r="H627" i="3" s="1"/>
  <c r="I627" i="3" s="1"/>
  <c r="J627" i="3" s="1"/>
  <c r="G676" i="3"/>
  <c r="H676" i="3" s="1"/>
  <c r="I676" i="3" s="1"/>
  <c r="J676" i="3" s="1"/>
  <c r="G672" i="3"/>
  <c r="H672" i="3" s="1"/>
  <c r="I672" i="3" s="1"/>
  <c r="J672" i="3" s="1"/>
  <c r="G719" i="3"/>
  <c r="H719" i="3"/>
  <c r="I719" i="3" s="1"/>
  <c r="J719" i="3" s="1"/>
  <c r="G632" i="3"/>
  <c r="H632" i="3" s="1"/>
  <c r="I632" i="3" s="1"/>
  <c r="J632" i="3" s="1"/>
  <c r="G697" i="3"/>
  <c r="H697" i="3" s="1"/>
  <c r="I697" i="3" s="1"/>
  <c r="J697" i="3" s="1"/>
  <c r="G673" i="3"/>
  <c r="H673" i="3" s="1"/>
  <c r="I673" i="3" s="1"/>
  <c r="J673" i="3" s="1"/>
  <c r="G625" i="3"/>
  <c r="H625" i="3" s="1"/>
  <c r="I625" i="3" s="1"/>
  <c r="J625" i="3" s="1"/>
  <c r="G630" i="3"/>
  <c r="H630" i="3" s="1"/>
  <c r="I630" i="3" s="1"/>
  <c r="J630" i="3" s="1"/>
  <c r="G652" i="3"/>
  <c r="H652" i="3"/>
  <c r="I652" i="3"/>
  <c r="J652" i="3" s="1"/>
  <c r="G681" i="3"/>
  <c r="H681" i="3" s="1"/>
  <c r="I681" i="3" s="1"/>
  <c r="J681" i="3" s="1"/>
  <c r="G629" i="3"/>
  <c r="H629" i="3" s="1"/>
  <c r="I629" i="3" s="1"/>
  <c r="J629" i="3" s="1"/>
  <c r="G638" i="3"/>
  <c r="H638" i="3"/>
  <c r="I638" i="3" s="1"/>
  <c r="J638" i="3" s="1"/>
  <c r="G720" i="3"/>
  <c r="H720" i="3" s="1"/>
  <c r="I720" i="3" s="1"/>
  <c r="J720" i="3" s="1"/>
  <c r="G649" i="3"/>
  <c r="H649" i="3" s="1"/>
  <c r="I649" i="3" s="1"/>
  <c r="J649" i="3" s="1"/>
  <c r="G655" i="3"/>
  <c r="H655" i="3" s="1"/>
  <c r="I655" i="3" s="1"/>
  <c r="J655" i="3" s="1"/>
  <c r="G665" i="3"/>
  <c r="H665" i="3" s="1"/>
  <c r="I665" i="3" s="1"/>
  <c r="J665" i="3" s="1"/>
  <c r="G650" i="3"/>
  <c r="H650" i="3" s="1"/>
  <c r="I650" i="3" s="1"/>
  <c r="J650" i="3" s="1"/>
  <c r="G675" i="3"/>
  <c r="H675" i="3" s="1"/>
  <c r="I675" i="3" s="1"/>
  <c r="J675" i="3" s="1"/>
  <c r="G645" i="3"/>
  <c r="H645" i="3" s="1"/>
  <c r="I645" i="3" s="1"/>
  <c r="J645" i="3" s="1"/>
  <c r="G646" i="3"/>
  <c r="H646" i="3" s="1"/>
  <c r="I646" i="3" s="1"/>
  <c r="J646" i="3" s="1"/>
  <c r="G647" i="3"/>
  <c r="H647" i="3" s="1"/>
  <c r="I647" i="3" s="1"/>
  <c r="J647" i="3" s="1"/>
  <c r="G648" i="3"/>
  <c r="H648" i="3" s="1"/>
  <c r="I648" i="3" s="1"/>
  <c r="J648" i="3" s="1"/>
  <c r="G663" i="3"/>
  <c r="H663" i="3" s="1"/>
  <c r="I663" i="3" s="1"/>
  <c r="J663" i="3" s="1"/>
  <c r="G692" i="3"/>
  <c r="H692" i="3" s="1"/>
  <c r="I692" i="3" s="1"/>
  <c r="J692" i="3" s="1"/>
  <c r="G679" i="3"/>
  <c r="H679" i="3" s="1"/>
  <c r="I679" i="3" s="1"/>
  <c r="J679" i="3" s="1"/>
  <c r="G677" i="3"/>
  <c r="H677" i="3" s="1"/>
  <c r="I677" i="3" s="1"/>
  <c r="J677" i="3" s="1"/>
  <c r="G670" i="3"/>
  <c r="H670" i="3" s="1"/>
  <c r="I670" i="3" s="1"/>
  <c r="J670" i="3" s="1"/>
  <c r="G667" i="3"/>
  <c r="H667" i="3" s="1"/>
  <c r="I667" i="3" s="1"/>
  <c r="J667" i="3" s="1"/>
  <c r="G678" i="3"/>
  <c r="H678" i="3" s="1"/>
  <c r="I678" i="3" s="1"/>
  <c r="J678" i="3" s="1"/>
  <c r="G682" i="3"/>
  <c r="H682" i="3" s="1"/>
  <c r="I682" i="3" s="1"/>
  <c r="J682" i="3" s="1"/>
  <c r="G707" i="3"/>
  <c r="H707" i="3" s="1"/>
  <c r="I707" i="3" s="1"/>
  <c r="J707" i="3" s="1"/>
  <c r="G689" i="3"/>
  <c r="H689" i="3" s="1"/>
  <c r="I689" i="3" s="1"/>
  <c r="J689" i="3" s="1"/>
  <c r="G691" i="3"/>
  <c r="H691" i="3" s="1"/>
  <c r="I691" i="3" s="1"/>
  <c r="J691" i="3" s="1"/>
  <c r="G690" i="3"/>
  <c r="H690" i="3" s="1"/>
  <c r="I690" i="3" s="1"/>
  <c r="J690" i="3" s="1"/>
  <c r="G698" i="3"/>
  <c r="H698" i="3" s="1"/>
  <c r="I698" i="3" s="1"/>
  <c r="J698" i="3" s="1"/>
  <c r="G716" i="3"/>
  <c r="H716" i="3" s="1"/>
  <c r="I716" i="3" s="1"/>
  <c r="J716" i="3" s="1"/>
  <c r="G702" i="3"/>
  <c r="H702" i="3" s="1"/>
  <c r="I702" i="3" s="1"/>
  <c r="J702" i="3" s="1"/>
  <c r="G699" i="3"/>
  <c r="H699" i="3" s="1"/>
  <c r="I699" i="3" s="1"/>
  <c r="J699" i="3" s="1"/>
  <c r="G695" i="3"/>
  <c r="H695" i="3" s="1"/>
  <c r="I695" i="3" s="1"/>
  <c r="J695" i="3" s="1"/>
  <c r="G700" i="3"/>
  <c r="H700" i="3" s="1"/>
  <c r="I700" i="3" s="1"/>
  <c r="J700" i="3" s="1"/>
  <c r="G687" i="3"/>
  <c r="H687" i="3" s="1"/>
  <c r="I687" i="3" s="1"/>
  <c r="J687" i="3" s="1"/>
  <c r="G703" i="3"/>
  <c r="H703" i="3" s="1"/>
  <c r="I703" i="3" s="1"/>
  <c r="J703" i="3" s="1"/>
  <c r="G684" i="3"/>
  <c r="H684" i="3" s="1"/>
  <c r="I684" i="3" s="1"/>
  <c r="J684" i="3" s="1"/>
  <c r="G721" i="3"/>
  <c r="H721" i="3" s="1"/>
  <c r="I721" i="3" s="1"/>
  <c r="J721" i="3" s="1"/>
  <c r="G722" i="3"/>
  <c r="H722" i="3" s="1"/>
  <c r="I722" i="3" s="1"/>
  <c r="J722" i="3" s="1"/>
  <c r="G686" i="3"/>
  <c r="H686" i="3" s="1"/>
  <c r="I686" i="3" s="1"/>
  <c r="J686" i="3" s="1"/>
  <c r="G680" i="3"/>
  <c r="H680" i="3" s="1"/>
  <c r="I680" i="3" s="1"/>
  <c r="J680" i="3" s="1"/>
  <c r="G694" i="3"/>
  <c r="H694" i="3" s="1"/>
  <c r="I694" i="3" s="1"/>
  <c r="J694" i="3" s="1"/>
  <c r="G705" i="3"/>
  <c r="H705" i="3" s="1"/>
  <c r="I705" i="3" s="1"/>
  <c r="J705" i="3" s="1"/>
  <c r="G715" i="3"/>
  <c r="H715" i="3" s="1"/>
  <c r="I715" i="3" s="1"/>
  <c r="J715" i="3" s="1"/>
  <c r="G688" i="3"/>
  <c r="H688" i="3" s="1"/>
  <c r="I688" i="3" s="1"/>
  <c r="J688" i="3" s="1"/>
  <c r="G696" i="3"/>
  <c r="H696" i="3" s="1"/>
  <c r="I696" i="3" s="1"/>
  <c r="J696" i="3" s="1"/>
  <c r="G711" i="3"/>
  <c r="H711" i="3" s="1"/>
  <c r="I711" i="3" s="1"/>
  <c r="J711" i="3" s="1"/>
  <c r="G723" i="3"/>
  <c r="H723" i="3" s="1"/>
  <c r="I723" i="3" s="1"/>
  <c r="J723" i="3" s="1"/>
  <c r="G724" i="3"/>
  <c r="H724" i="3" s="1"/>
  <c r="I724" i="3" s="1"/>
  <c r="J724" i="3" s="1"/>
  <c r="G725" i="3"/>
  <c r="H725" i="3" s="1"/>
  <c r="I725" i="3" s="1"/>
  <c r="J725" i="3" s="1"/>
  <c r="G685" i="3"/>
  <c r="H685" i="3" s="1"/>
  <c r="I685" i="3" s="1"/>
  <c r="J685" i="3" s="1"/>
  <c r="G693" i="3"/>
  <c r="H693" i="3" s="1"/>
  <c r="I693" i="3" s="1"/>
  <c r="J693" i="3" s="1"/>
  <c r="G701" i="3"/>
  <c r="H701" i="3" s="1"/>
  <c r="I701" i="3" s="1"/>
  <c r="J701" i="3" s="1"/>
  <c r="G706" i="3"/>
  <c r="H706" i="3" s="1"/>
  <c r="I706" i="3" s="1"/>
  <c r="J706" i="3" s="1"/>
  <c r="G708" i="3"/>
  <c r="H708" i="3" s="1"/>
  <c r="I708" i="3" s="1"/>
  <c r="J708" i="3" s="1"/>
  <c r="G709" i="3"/>
  <c r="H709" i="3" s="1"/>
  <c r="I709" i="3" s="1"/>
  <c r="J709" i="3" s="1"/>
  <c r="G710" i="3"/>
  <c r="H710" i="3" s="1"/>
  <c r="I710" i="3" s="1"/>
  <c r="J710" i="3" s="1"/>
  <c r="G726" i="3"/>
  <c r="H726" i="3" s="1"/>
  <c r="I726" i="3" s="1"/>
  <c r="J726" i="3" s="1"/>
  <c r="G717" i="3"/>
  <c r="H717" i="3" s="1"/>
  <c r="I717" i="3" s="1"/>
  <c r="J717" i="3" s="1"/>
  <c r="G727" i="3"/>
  <c r="H727" i="3" s="1"/>
  <c r="I727" i="3" s="1"/>
  <c r="J727" i="3" s="1"/>
  <c r="G728" i="3"/>
  <c r="H728" i="3"/>
  <c r="I728" i="3" s="1"/>
  <c r="J728" i="3" s="1"/>
  <c r="G704" i="3"/>
  <c r="H704" i="3" s="1"/>
  <c r="I704" i="3" s="1"/>
  <c r="J704" i="3" s="1"/>
  <c r="G729" i="3"/>
  <c r="H729" i="3" s="1"/>
  <c r="I729" i="3" s="1"/>
  <c r="J729" i="3" s="1"/>
  <c r="G730" i="3"/>
  <c r="H730" i="3" s="1"/>
  <c r="I730" i="3" s="1"/>
  <c r="J730" i="3" s="1"/>
  <c r="G731" i="3"/>
  <c r="H731" i="3" s="1"/>
  <c r="I731" i="3" s="1"/>
  <c r="J731" i="3" s="1"/>
  <c r="G732" i="3"/>
  <c r="H732" i="3" s="1"/>
  <c r="I732" i="3" s="1"/>
  <c r="J732" i="3" s="1"/>
  <c r="G733" i="3"/>
  <c r="H733" i="3" s="1"/>
  <c r="I733" i="3" s="1"/>
  <c r="J733" i="3" s="1"/>
  <c r="G734" i="3"/>
  <c r="H734" i="3" s="1"/>
  <c r="I734" i="3" s="1"/>
  <c r="J734" i="3" s="1"/>
  <c r="G735" i="3"/>
  <c r="H735" i="3" s="1"/>
  <c r="I735" i="3" s="1"/>
  <c r="J735" i="3" s="1"/>
  <c r="G736" i="3"/>
  <c r="H736" i="3" s="1"/>
  <c r="I736" i="3" s="1"/>
  <c r="J736" i="3" s="1"/>
  <c r="G737" i="3"/>
  <c r="H737" i="3" s="1"/>
  <c r="I737" i="3" s="1"/>
  <c r="J737" i="3" s="1"/>
  <c r="G713" i="3"/>
  <c r="H713" i="3" s="1"/>
  <c r="I713" i="3" s="1"/>
  <c r="J713" i="3" s="1"/>
  <c r="G738" i="3"/>
  <c r="H738" i="3" s="1"/>
  <c r="I738" i="3" s="1"/>
  <c r="J738" i="3" s="1"/>
  <c r="G739" i="3"/>
  <c r="H739" i="3" s="1"/>
  <c r="I739" i="3" s="1"/>
  <c r="J739" i="3" s="1"/>
  <c r="G740" i="3"/>
  <c r="H740" i="3" s="1"/>
  <c r="I740" i="3" s="1"/>
  <c r="J740" i="3" s="1"/>
  <c r="G741" i="3"/>
  <c r="H741" i="3" s="1"/>
  <c r="I741" i="3" s="1"/>
  <c r="J741" i="3" s="1"/>
  <c r="G742" i="3"/>
  <c r="H742" i="3" s="1"/>
  <c r="I742" i="3" s="1"/>
  <c r="J742" i="3" s="1"/>
  <c r="G714" i="3"/>
  <c r="H714" i="3" s="1"/>
  <c r="I714" i="3" s="1"/>
  <c r="J714" i="3" s="1"/>
  <c r="G743" i="3"/>
  <c r="H743" i="3" s="1"/>
  <c r="I743" i="3" s="1"/>
  <c r="J743" i="3" s="1"/>
  <c r="G744" i="3"/>
  <c r="H744" i="3"/>
  <c r="I744" i="3" s="1"/>
  <c r="J744" i="3" s="1"/>
  <c r="G745" i="3"/>
  <c r="H745" i="3" s="1"/>
  <c r="I745" i="3" s="1"/>
  <c r="J745" i="3" s="1"/>
  <c r="G718" i="3"/>
  <c r="H718" i="3" s="1"/>
  <c r="I718" i="3" s="1"/>
  <c r="J718" i="3" s="1"/>
  <c r="G746" i="3"/>
  <c r="H746" i="3" s="1"/>
  <c r="I746" i="3" s="1"/>
  <c r="J746" i="3" s="1"/>
  <c r="G747" i="3"/>
  <c r="H747" i="3" s="1"/>
  <c r="I747" i="3" s="1"/>
  <c r="J747" i="3" s="1"/>
  <c r="G748" i="3"/>
  <c r="H748" i="3" s="1"/>
  <c r="I748" i="3" s="1"/>
  <c r="J748" i="3" s="1"/>
  <c r="G749" i="3"/>
  <c r="H749" i="3" s="1"/>
  <c r="I749" i="3" s="1"/>
  <c r="J749" i="3" s="1"/>
  <c r="G750" i="3"/>
  <c r="H750" i="3" s="1"/>
  <c r="I750" i="3" s="1"/>
  <c r="J750" i="3" s="1"/>
  <c r="G751" i="3"/>
  <c r="H751" i="3" s="1"/>
  <c r="I751" i="3" s="1"/>
  <c r="J751" i="3" s="1"/>
  <c r="G752" i="3"/>
  <c r="H752" i="3" s="1"/>
  <c r="I752" i="3" s="1"/>
  <c r="J752" i="3" s="1"/>
  <c r="G753" i="3"/>
  <c r="H753" i="3"/>
  <c r="I753" i="3" s="1"/>
  <c r="J753" i="3" s="1"/>
  <c r="G754" i="3"/>
  <c r="H754" i="3" s="1"/>
  <c r="I754" i="3" s="1"/>
  <c r="J754" i="3" s="1"/>
  <c r="G755" i="3"/>
  <c r="H755" i="3" s="1"/>
  <c r="I755" i="3" s="1"/>
  <c r="J755" i="3" s="1"/>
  <c r="G756" i="3"/>
  <c r="H756" i="3" s="1"/>
  <c r="I756" i="3" s="1"/>
  <c r="J756" i="3" s="1"/>
  <c r="G757" i="3"/>
  <c r="H757" i="3" s="1"/>
  <c r="I757" i="3" s="1"/>
  <c r="J757" i="3" s="1"/>
  <c r="G758" i="3"/>
  <c r="H758" i="3" s="1"/>
  <c r="I758" i="3" s="1"/>
  <c r="J758" i="3" s="1"/>
  <c r="G759" i="3"/>
  <c r="H759" i="3" s="1"/>
  <c r="I759" i="3" s="1"/>
  <c r="J759" i="3" s="1"/>
  <c r="G3" i="1"/>
  <c r="H3" i="1"/>
  <c r="I3" i="1"/>
  <c r="G4" i="1"/>
  <c r="H4" i="1" s="1"/>
  <c r="I4" i="1" s="1"/>
  <c r="G5" i="1"/>
  <c r="H5" i="1"/>
  <c r="I5" i="1"/>
  <c r="G6" i="1"/>
  <c r="H6" i="1" s="1"/>
  <c r="I6" i="1" s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 s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 s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I2" i="1"/>
  <c r="H2" i="1"/>
  <c r="G2" i="1"/>
  <c r="I762" i="3" l="1"/>
  <c r="J2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O761" i="3" s="1"/>
  <c r="I761" i="3"/>
  <c r="O763" i="3" l="1"/>
  <c r="O762" i="3"/>
</calcChain>
</file>

<file path=xl/sharedStrings.xml><?xml version="1.0" encoding="utf-8"?>
<sst xmlns="http://schemas.openxmlformats.org/spreadsheetml/2006/main" count="1546" uniqueCount="64">
  <si>
    <t>Ticker</t>
  </si>
  <si>
    <t>Buy Price</t>
  </si>
  <si>
    <t>Sell Price</t>
  </si>
  <si>
    <t>Buy Date</t>
  </si>
  <si>
    <t>Sell Date</t>
  </si>
  <si>
    <t>Profit/Loss</t>
  </si>
  <si>
    <t>Total Profit/Loss</t>
  </si>
  <si>
    <t>ADANIPORTS.NS</t>
  </si>
  <si>
    <t>ASIANPAINT.NS</t>
  </si>
  <si>
    <t>AXISBANK.NS</t>
  </si>
  <si>
    <t>BAJAJ-AUTO.NS</t>
  </si>
  <si>
    <t>BAJAJFINSV.NS</t>
  </si>
  <si>
    <t>BPCL.NS</t>
  </si>
  <si>
    <t>BHARTIARTL.NS</t>
  </si>
  <si>
    <t>BRITANNIA.NS</t>
  </si>
  <si>
    <t>CIPLA.NS</t>
  </si>
  <si>
    <t>COALINDIA.NS</t>
  </si>
  <si>
    <t>DRREDDY.NS</t>
  </si>
  <si>
    <t>EICHERMOT.NS</t>
  </si>
  <si>
    <t>GAIL.NS</t>
  </si>
  <si>
    <t>GRASIM.NS</t>
  </si>
  <si>
    <t>HCLTECH.NS</t>
  </si>
  <si>
    <t>HDFCBANK.NS</t>
  </si>
  <si>
    <t>HEROMOTOCO.NS</t>
  </si>
  <si>
    <t>HINDALCO.NS</t>
  </si>
  <si>
    <t>HINDUNILVR.NS</t>
  </si>
  <si>
    <t>ITC.NS</t>
  </si>
  <si>
    <t>ICICIBANK.NS</t>
  </si>
  <si>
    <t>IOC.NS</t>
  </si>
  <si>
    <t>INDUSINDBK.NS</t>
  </si>
  <si>
    <t>INFY.NS</t>
  </si>
  <si>
    <t>JSWSTEEL.NS</t>
  </si>
  <si>
    <t>KOTAKBANK.NS</t>
  </si>
  <si>
    <t>LT.NS</t>
  </si>
  <si>
    <t>M&amp;M.NS</t>
  </si>
  <si>
    <t>MARUTI.NS</t>
  </si>
  <si>
    <t>NTPC.NS</t>
  </si>
  <si>
    <t>NESTLEIND.NS</t>
  </si>
  <si>
    <t>ONGC.NS</t>
  </si>
  <si>
    <t>POWERGRID.NS</t>
  </si>
  <si>
    <t>RELIANCE.NS</t>
  </si>
  <si>
    <t>SBIN.NS</t>
  </si>
  <si>
    <t>SUNPHARMA.NS</t>
  </si>
  <si>
    <t>TCS.NS</t>
  </si>
  <si>
    <t>TATAMOTORS.NS</t>
  </si>
  <si>
    <t>TATASTEEL.NS</t>
  </si>
  <si>
    <t>TECHM.NS</t>
  </si>
  <si>
    <t>TITAN.NS</t>
  </si>
  <si>
    <t>UPL.NS</t>
  </si>
  <si>
    <t>ULTRACEMCO.NS</t>
  </si>
  <si>
    <t>VEDL.NS</t>
  </si>
  <si>
    <t>WIPRO.NS</t>
  </si>
  <si>
    <t>YESBANK.NS</t>
  </si>
  <si>
    <t>Quantities</t>
  </si>
  <si>
    <t>Stop Loss of 8%</t>
  </si>
  <si>
    <t>Portfolio Return</t>
  </si>
  <si>
    <t>Avg</t>
  </si>
  <si>
    <t>Sd</t>
  </si>
  <si>
    <t>CAGR</t>
  </si>
  <si>
    <t>SD</t>
  </si>
  <si>
    <t>Mean</t>
  </si>
  <si>
    <t>Sharpe</t>
  </si>
  <si>
    <t>return %</t>
  </si>
  <si>
    <t xml:space="preserve"> Portfolio Return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</si>
</sst>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44" fontId="1" fillId="0" borderId="1" xfId="0" applyNumberFormat="1" applyFont="1" applyBorder="1" applyAlignment="1">
      <alignment horizontal="center" vertical="top"/>
    </xf>
    <xf numFmtId="44" fontId="0" fillId="0" borderId="0" xfId="0" applyNumberFormat="1"/>
    <xf numFmtId="0" fontId="3" fillId="0" borderId="2" xfId="0" applyFont="1" applyBorder="1"/>
    <xf numFmtId="1" fontId="3" fillId="0" borderId="2" xfId="0" applyNumberFormat="1" applyFont="1" applyBorder="1"/>
    <xf numFmtId="2" fontId="3" fillId="0" borderId="2" xfId="0" applyNumberFormat="1" applyFont="1" applyBorder="1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9" fontId="3" fillId="0" borderId="0" xfId="1" applyFont="1" applyBorder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" formatCode="0"/>
    </dxf>
    <dxf>
      <numFmt numFmtId="34" formatCode="_ &quot;₹&quot;\ * #,##0.00_ ;_ &quot;₹&quot;\ * \-#,##0.00_ ;_ &quot;₹&quot;\ * &quot;-&quot;??_ ;_ @_ "/>
    </dxf>
    <dxf>
      <numFmt numFmtId="2" formatCode="0.00"/>
    </dxf>
    <dxf>
      <numFmt numFmtId="19" formatCode="dd/mm/yyyy"/>
    </dxf>
    <dxf>
      <numFmt numFmtId="2" formatCode="0.0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on sell date asc'!$K$1</c:f>
              <c:strCache>
                <c:ptCount val="1"/>
                <c:pt idx="0">
                  <c:v>Portfolio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'sorted on sell date asc'!$D$2:$D$760</c:f>
              <c:numCache>
                <c:formatCode>m/d/yyyy</c:formatCode>
                <c:ptCount val="759"/>
                <c:pt idx="0">
                  <c:v>36600</c:v>
                </c:pt>
                <c:pt idx="1">
                  <c:v>36601</c:v>
                </c:pt>
                <c:pt idx="2">
                  <c:v>36608</c:v>
                </c:pt>
                <c:pt idx="3">
                  <c:v>36613</c:v>
                </c:pt>
                <c:pt idx="4">
                  <c:v>36615</c:v>
                </c:pt>
                <c:pt idx="5">
                  <c:v>36636</c:v>
                </c:pt>
                <c:pt idx="6">
                  <c:v>36647</c:v>
                </c:pt>
                <c:pt idx="7">
                  <c:v>36648</c:v>
                </c:pt>
                <c:pt idx="8">
                  <c:v>36648</c:v>
                </c:pt>
                <c:pt idx="9">
                  <c:v>36656</c:v>
                </c:pt>
                <c:pt idx="10">
                  <c:v>36657</c:v>
                </c:pt>
                <c:pt idx="11">
                  <c:v>36668</c:v>
                </c:pt>
                <c:pt idx="12">
                  <c:v>36721</c:v>
                </c:pt>
                <c:pt idx="13">
                  <c:v>36753</c:v>
                </c:pt>
                <c:pt idx="14">
                  <c:v>36759</c:v>
                </c:pt>
                <c:pt idx="15">
                  <c:v>36777</c:v>
                </c:pt>
                <c:pt idx="16">
                  <c:v>36791</c:v>
                </c:pt>
                <c:pt idx="17">
                  <c:v>36851</c:v>
                </c:pt>
                <c:pt idx="18">
                  <c:v>36853</c:v>
                </c:pt>
                <c:pt idx="19">
                  <c:v>36948</c:v>
                </c:pt>
                <c:pt idx="20">
                  <c:v>36959</c:v>
                </c:pt>
                <c:pt idx="21">
                  <c:v>36972</c:v>
                </c:pt>
                <c:pt idx="22">
                  <c:v>36979</c:v>
                </c:pt>
                <c:pt idx="23">
                  <c:v>36991</c:v>
                </c:pt>
                <c:pt idx="24">
                  <c:v>36991</c:v>
                </c:pt>
                <c:pt idx="25">
                  <c:v>36992</c:v>
                </c:pt>
                <c:pt idx="26">
                  <c:v>36997</c:v>
                </c:pt>
                <c:pt idx="27">
                  <c:v>37007</c:v>
                </c:pt>
                <c:pt idx="28">
                  <c:v>37013</c:v>
                </c:pt>
                <c:pt idx="29">
                  <c:v>37019</c:v>
                </c:pt>
                <c:pt idx="30">
                  <c:v>37020</c:v>
                </c:pt>
                <c:pt idx="31">
                  <c:v>37049</c:v>
                </c:pt>
                <c:pt idx="32">
                  <c:v>37075</c:v>
                </c:pt>
                <c:pt idx="33">
                  <c:v>37088</c:v>
                </c:pt>
                <c:pt idx="34">
                  <c:v>37096</c:v>
                </c:pt>
                <c:pt idx="35">
                  <c:v>37110</c:v>
                </c:pt>
                <c:pt idx="36">
                  <c:v>37117</c:v>
                </c:pt>
                <c:pt idx="37">
                  <c:v>37117</c:v>
                </c:pt>
                <c:pt idx="38">
                  <c:v>37126</c:v>
                </c:pt>
                <c:pt idx="39">
                  <c:v>37145</c:v>
                </c:pt>
                <c:pt idx="40">
                  <c:v>37148</c:v>
                </c:pt>
                <c:pt idx="41">
                  <c:v>37172</c:v>
                </c:pt>
                <c:pt idx="42">
                  <c:v>37217</c:v>
                </c:pt>
                <c:pt idx="43">
                  <c:v>37291</c:v>
                </c:pt>
                <c:pt idx="44">
                  <c:v>37315</c:v>
                </c:pt>
                <c:pt idx="45">
                  <c:v>37337</c:v>
                </c:pt>
                <c:pt idx="46">
                  <c:v>37371</c:v>
                </c:pt>
                <c:pt idx="47">
                  <c:v>37391</c:v>
                </c:pt>
                <c:pt idx="48">
                  <c:v>37393</c:v>
                </c:pt>
                <c:pt idx="49">
                  <c:v>37398</c:v>
                </c:pt>
                <c:pt idx="50">
                  <c:v>37425</c:v>
                </c:pt>
                <c:pt idx="51">
                  <c:v>37432</c:v>
                </c:pt>
                <c:pt idx="52">
                  <c:v>37433</c:v>
                </c:pt>
                <c:pt idx="53">
                  <c:v>37448</c:v>
                </c:pt>
                <c:pt idx="54">
                  <c:v>37461</c:v>
                </c:pt>
                <c:pt idx="55">
                  <c:v>37462</c:v>
                </c:pt>
                <c:pt idx="56">
                  <c:v>37501</c:v>
                </c:pt>
                <c:pt idx="57">
                  <c:v>37509</c:v>
                </c:pt>
                <c:pt idx="58">
                  <c:v>37511</c:v>
                </c:pt>
                <c:pt idx="59">
                  <c:v>37512</c:v>
                </c:pt>
                <c:pt idx="60">
                  <c:v>37519</c:v>
                </c:pt>
                <c:pt idx="61">
                  <c:v>37522</c:v>
                </c:pt>
                <c:pt idx="62">
                  <c:v>37532</c:v>
                </c:pt>
                <c:pt idx="63">
                  <c:v>37552</c:v>
                </c:pt>
                <c:pt idx="64">
                  <c:v>37557</c:v>
                </c:pt>
                <c:pt idx="65">
                  <c:v>37559</c:v>
                </c:pt>
                <c:pt idx="66">
                  <c:v>37560</c:v>
                </c:pt>
                <c:pt idx="67">
                  <c:v>37567</c:v>
                </c:pt>
                <c:pt idx="68">
                  <c:v>37568</c:v>
                </c:pt>
                <c:pt idx="69">
                  <c:v>37571</c:v>
                </c:pt>
                <c:pt idx="70">
                  <c:v>37571</c:v>
                </c:pt>
                <c:pt idx="71">
                  <c:v>37572</c:v>
                </c:pt>
                <c:pt idx="72">
                  <c:v>37581</c:v>
                </c:pt>
                <c:pt idx="73">
                  <c:v>37593</c:v>
                </c:pt>
                <c:pt idx="74">
                  <c:v>37685</c:v>
                </c:pt>
                <c:pt idx="75">
                  <c:v>37685</c:v>
                </c:pt>
                <c:pt idx="76">
                  <c:v>37707</c:v>
                </c:pt>
                <c:pt idx="77">
                  <c:v>37708</c:v>
                </c:pt>
                <c:pt idx="78">
                  <c:v>37715</c:v>
                </c:pt>
                <c:pt idx="79">
                  <c:v>37715</c:v>
                </c:pt>
                <c:pt idx="80">
                  <c:v>37722</c:v>
                </c:pt>
                <c:pt idx="81">
                  <c:v>37734</c:v>
                </c:pt>
                <c:pt idx="82">
                  <c:v>37742</c:v>
                </c:pt>
                <c:pt idx="83">
                  <c:v>37743</c:v>
                </c:pt>
                <c:pt idx="84">
                  <c:v>37749</c:v>
                </c:pt>
                <c:pt idx="85">
                  <c:v>37795</c:v>
                </c:pt>
                <c:pt idx="86">
                  <c:v>38034</c:v>
                </c:pt>
                <c:pt idx="87">
                  <c:v>38063</c:v>
                </c:pt>
                <c:pt idx="88">
                  <c:v>38065</c:v>
                </c:pt>
                <c:pt idx="89">
                  <c:v>38071</c:v>
                </c:pt>
                <c:pt idx="90">
                  <c:v>38110</c:v>
                </c:pt>
                <c:pt idx="91">
                  <c:v>38111</c:v>
                </c:pt>
                <c:pt idx="92">
                  <c:v>38112</c:v>
                </c:pt>
                <c:pt idx="93">
                  <c:v>38127</c:v>
                </c:pt>
                <c:pt idx="94">
                  <c:v>38133</c:v>
                </c:pt>
                <c:pt idx="95">
                  <c:v>38134</c:v>
                </c:pt>
                <c:pt idx="96">
                  <c:v>38134</c:v>
                </c:pt>
                <c:pt idx="97">
                  <c:v>38146</c:v>
                </c:pt>
                <c:pt idx="98">
                  <c:v>38146</c:v>
                </c:pt>
                <c:pt idx="99">
                  <c:v>38149</c:v>
                </c:pt>
                <c:pt idx="100">
                  <c:v>38153</c:v>
                </c:pt>
                <c:pt idx="101">
                  <c:v>38156</c:v>
                </c:pt>
                <c:pt idx="102">
                  <c:v>38156</c:v>
                </c:pt>
                <c:pt idx="103">
                  <c:v>38161</c:v>
                </c:pt>
                <c:pt idx="104">
                  <c:v>38162</c:v>
                </c:pt>
                <c:pt idx="105">
                  <c:v>38163</c:v>
                </c:pt>
                <c:pt idx="106">
                  <c:v>38163</c:v>
                </c:pt>
                <c:pt idx="107">
                  <c:v>38167</c:v>
                </c:pt>
                <c:pt idx="108">
                  <c:v>38169</c:v>
                </c:pt>
                <c:pt idx="109">
                  <c:v>38180</c:v>
                </c:pt>
                <c:pt idx="110">
                  <c:v>38182</c:v>
                </c:pt>
                <c:pt idx="111">
                  <c:v>38184</c:v>
                </c:pt>
                <c:pt idx="112">
                  <c:v>38184</c:v>
                </c:pt>
                <c:pt idx="113">
                  <c:v>38188</c:v>
                </c:pt>
                <c:pt idx="114">
                  <c:v>38195</c:v>
                </c:pt>
                <c:pt idx="115">
                  <c:v>38225</c:v>
                </c:pt>
                <c:pt idx="116">
                  <c:v>38238</c:v>
                </c:pt>
                <c:pt idx="117">
                  <c:v>38247</c:v>
                </c:pt>
                <c:pt idx="118">
                  <c:v>38260</c:v>
                </c:pt>
                <c:pt idx="119">
                  <c:v>38289</c:v>
                </c:pt>
                <c:pt idx="120">
                  <c:v>38413</c:v>
                </c:pt>
                <c:pt idx="121">
                  <c:v>38414</c:v>
                </c:pt>
                <c:pt idx="122">
                  <c:v>38455</c:v>
                </c:pt>
                <c:pt idx="123">
                  <c:v>38471</c:v>
                </c:pt>
                <c:pt idx="124">
                  <c:v>38475</c:v>
                </c:pt>
                <c:pt idx="125">
                  <c:v>38483</c:v>
                </c:pt>
                <c:pt idx="126">
                  <c:v>38490</c:v>
                </c:pt>
                <c:pt idx="127">
                  <c:v>38490</c:v>
                </c:pt>
                <c:pt idx="128">
                  <c:v>38491</c:v>
                </c:pt>
                <c:pt idx="129">
                  <c:v>38495</c:v>
                </c:pt>
                <c:pt idx="130">
                  <c:v>38495</c:v>
                </c:pt>
                <c:pt idx="131">
                  <c:v>38502</c:v>
                </c:pt>
                <c:pt idx="132">
                  <c:v>38504</c:v>
                </c:pt>
                <c:pt idx="133">
                  <c:v>38516</c:v>
                </c:pt>
                <c:pt idx="134">
                  <c:v>38517</c:v>
                </c:pt>
                <c:pt idx="135">
                  <c:v>38532</c:v>
                </c:pt>
                <c:pt idx="136">
                  <c:v>38572</c:v>
                </c:pt>
                <c:pt idx="137">
                  <c:v>38576</c:v>
                </c:pt>
                <c:pt idx="138">
                  <c:v>38635</c:v>
                </c:pt>
                <c:pt idx="139">
                  <c:v>38635</c:v>
                </c:pt>
                <c:pt idx="140">
                  <c:v>38635</c:v>
                </c:pt>
                <c:pt idx="141">
                  <c:v>38680</c:v>
                </c:pt>
                <c:pt idx="142">
                  <c:v>38684</c:v>
                </c:pt>
                <c:pt idx="143">
                  <c:v>38685</c:v>
                </c:pt>
                <c:pt idx="144">
                  <c:v>38883</c:v>
                </c:pt>
                <c:pt idx="145">
                  <c:v>38883</c:v>
                </c:pt>
                <c:pt idx="146">
                  <c:v>38884</c:v>
                </c:pt>
                <c:pt idx="147">
                  <c:v>38888</c:v>
                </c:pt>
                <c:pt idx="148">
                  <c:v>38888</c:v>
                </c:pt>
                <c:pt idx="149">
                  <c:v>38889</c:v>
                </c:pt>
                <c:pt idx="150">
                  <c:v>38894</c:v>
                </c:pt>
                <c:pt idx="151">
                  <c:v>38897</c:v>
                </c:pt>
                <c:pt idx="152">
                  <c:v>38904</c:v>
                </c:pt>
                <c:pt idx="153">
                  <c:v>38905</c:v>
                </c:pt>
                <c:pt idx="154">
                  <c:v>38909</c:v>
                </c:pt>
                <c:pt idx="155">
                  <c:v>38910</c:v>
                </c:pt>
                <c:pt idx="156">
                  <c:v>38915</c:v>
                </c:pt>
                <c:pt idx="157">
                  <c:v>38916</c:v>
                </c:pt>
                <c:pt idx="158">
                  <c:v>38918</c:v>
                </c:pt>
                <c:pt idx="159">
                  <c:v>38919</c:v>
                </c:pt>
                <c:pt idx="160">
                  <c:v>38919</c:v>
                </c:pt>
                <c:pt idx="161">
                  <c:v>38922</c:v>
                </c:pt>
                <c:pt idx="162">
                  <c:v>38931</c:v>
                </c:pt>
                <c:pt idx="163">
                  <c:v>38975</c:v>
                </c:pt>
                <c:pt idx="164">
                  <c:v>39041</c:v>
                </c:pt>
                <c:pt idx="165">
                  <c:v>39049</c:v>
                </c:pt>
                <c:pt idx="166">
                  <c:v>39066</c:v>
                </c:pt>
                <c:pt idx="167">
                  <c:v>39066</c:v>
                </c:pt>
                <c:pt idx="168">
                  <c:v>39078</c:v>
                </c:pt>
                <c:pt idx="169">
                  <c:v>39085</c:v>
                </c:pt>
                <c:pt idx="170">
                  <c:v>39087</c:v>
                </c:pt>
                <c:pt idx="171">
                  <c:v>39163</c:v>
                </c:pt>
                <c:pt idx="172">
                  <c:v>39167</c:v>
                </c:pt>
                <c:pt idx="173">
                  <c:v>39170</c:v>
                </c:pt>
                <c:pt idx="174">
                  <c:v>39171</c:v>
                </c:pt>
                <c:pt idx="175">
                  <c:v>39174</c:v>
                </c:pt>
                <c:pt idx="176">
                  <c:v>39175</c:v>
                </c:pt>
                <c:pt idx="177">
                  <c:v>39176</c:v>
                </c:pt>
                <c:pt idx="178">
                  <c:v>39185</c:v>
                </c:pt>
                <c:pt idx="179">
                  <c:v>39190</c:v>
                </c:pt>
                <c:pt idx="180">
                  <c:v>39190</c:v>
                </c:pt>
                <c:pt idx="181">
                  <c:v>39191</c:v>
                </c:pt>
                <c:pt idx="182">
                  <c:v>39212</c:v>
                </c:pt>
                <c:pt idx="183">
                  <c:v>39216</c:v>
                </c:pt>
                <c:pt idx="184">
                  <c:v>39218</c:v>
                </c:pt>
                <c:pt idx="185">
                  <c:v>39219</c:v>
                </c:pt>
                <c:pt idx="186">
                  <c:v>39266</c:v>
                </c:pt>
                <c:pt idx="187">
                  <c:v>39279</c:v>
                </c:pt>
                <c:pt idx="188">
                  <c:v>39288</c:v>
                </c:pt>
                <c:pt idx="189">
                  <c:v>39304</c:v>
                </c:pt>
                <c:pt idx="190">
                  <c:v>39321</c:v>
                </c:pt>
                <c:pt idx="191">
                  <c:v>39324</c:v>
                </c:pt>
                <c:pt idx="192">
                  <c:v>39329</c:v>
                </c:pt>
                <c:pt idx="193">
                  <c:v>39470</c:v>
                </c:pt>
                <c:pt idx="194">
                  <c:v>39479</c:v>
                </c:pt>
                <c:pt idx="195">
                  <c:v>39490</c:v>
                </c:pt>
                <c:pt idx="196">
                  <c:v>39491</c:v>
                </c:pt>
                <c:pt idx="197">
                  <c:v>39492</c:v>
                </c:pt>
                <c:pt idx="198">
                  <c:v>39496</c:v>
                </c:pt>
                <c:pt idx="199">
                  <c:v>39497</c:v>
                </c:pt>
                <c:pt idx="200">
                  <c:v>39499</c:v>
                </c:pt>
                <c:pt idx="201">
                  <c:v>39503</c:v>
                </c:pt>
                <c:pt idx="202">
                  <c:v>39507</c:v>
                </c:pt>
                <c:pt idx="203">
                  <c:v>39507</c:v>
                </c:pt>
                <c:pt idx="204">
                  <c:v>39507</c:v>
                </c:pt>
                <c:pt idx="205">
                  <c:v>39510</c:v>
                </c:pt>
                <c:pt idx="206">
                  <c:v>39520</c:v>
                </c:pt>
                <c:pt idx="207">
                  <c:v>39525</c:v>
                </c:pt>
                <c:pt idx="208">
                  <c:v>39532</c:v>
                </c:pt>
                <c:pt idx="209">
                  <c:v>39534</c:v>
                </c:pt>
                <c:pt idx="210">
                  <c:v>39535</c:v>
                </c:pt>
                <c:pt idx="211">
                  <c:v>39538</c:v>
                </c:pt>
                <c:pt idx="212">
                  <c:v>39538</c:v>
                </c:pt>
                <c:pt idx="213">
                  <c:v>39547</c:v>
                </c:pt>
                <c:pt idx="214">
                  <c:v>39547</c:v>
                </c:pt>
                <c:pt idx="215">
                  <c:v>39547</c:v>
                </c:pt>
                <c:pt idx="216">
                  <c:v>39547</c:v>
                </c:pt>
                <c:pt idx="217">
                  <c:v>39561</c:v>
                </c:pt>
                <c:pt idx="218">
                  <c:v>39562</c:v>
                </c:pt>
                <c:pt idx="219">
                  <c:v>39570</c:v>
                </c:pt>
                <c:pt idx="220">
                  <c:v>39573</c:v>
                </c:pt>
                <c:pt idx="221">
                  <c:v>39574</c:v>
                </c:pt>
                <c:pt idx="222">
                  <c:v>39577</c:v>
                </c:pt>
                <c:pt idx="223">
                  <c:v>39596</c:v>
                </c:pt>
                <c:pt idx="224">
                  <c:v>39597</c:v>
                </c:pt>
                <c:pt idx="225">
                  <c:v>39609</c:v>
                </c:pt>
                <c:pt idx="226">
                  <c:v>39622</c:v>
                </c:pt>
                <c:pt idx="227">
                  <c:v>39632</c:v>
                </c:pt>
                <c:pt idx="228">
                  <c:v>39636</c:v>
                </c:pt>
                <c:pt idx="229">
                  <c:v>39651</c:v>
                </c:pt>
                <c:pt idx="230">
                  <c:v>39652</c:v>
                </c:pt>
                <c:pt idx="231">
                  <c:v>39654</c:v>
                </c:pt>
                <c:pt idx="232">
                  <c:v>39660</c:v>
                </c:pt>
                <c:pt idx="233">
                  <c:v>39689</c:v>
                </c:pt>
                <c:pt idx="234">
                  <c:v>39696</c:v>
                </c:pt>
                <c:pt idx="235">
                  <c:v>39713</c:v>
                </c:pt>
                <c:pt idx="236">
                  <c:v>39734</c:v>
                </c:pt>
                <c:pt idx="237">
                  <c:v>39736</c:v>
                </c:pt>
                <c:pt idx="238">
                  <c:v>39741</c:v>
                </c:pt>
                <c:pt idx="239">
                  <c:v>39745</c:v>
                </c:pt>
                <c:pt idx="240">
                  <c:v>39763</c:v>
                </c:pt>
                <c:pt idx="241">
                  <c:v>39773</c:v>
                </c:pt>
                <c:pt idx="242">
                  <c:v>39806</c:v>
                </c:pt>
                <c:pt idx="243">
                  <c:v>39932</c:v>
                </c:pt>
                <c:pt idx="244">
                  <c:v>40130</c:v>
                </c:pt>
                <c:pt idx="245">
                  <c:v>40164</c:v>
                </c:pt>
                <c:pt idx="246">
                  <c:v>40214</c:v>
                </c:pt>
                <c:pt idx="247">
                  <c:v>40218</c:v>
                </c:pt>
                <c:pt idx="248">
                  <c:v>40246</c:v>
                </c:pt>
                <c:pt idx="249">
                  <c:v>40248</c:v>
                </c:pt>
                <c:pt idx="250">
                  <c:v>40252</c:v>
                </c:pt>
                <c:pt idx="251">
                  <c:v>40260</c:v>
                </c:pt>
                <c:pt idx="252">
                  <c:v>40260</c:v>
                </c:pt>
                <c:pt idx="253">
                  <c:v>40268</c:v>
                </c:pt>
                <c:pt idx="254">
                  <c:v>40268</c:v>
                </c:pt>
                <c:pt idx="255">
                  <c:v>40269</c:v>
                </c:pt>
                <c:pt idx="256">
                  <c:v>40275</c:v>
                </c:pt>
                <c:pt idx="257">
                  <c:v>40283</c:v>
                </c:pt>
                <c:pt idx="258">
                  <c:v>40288</c:v>
                </c:pt>
                <c:pt idx="259">
                  <c:v>40290</c:v>
                </c:pt>
                <c:pt idx="260">
                  <c:v>40303</c:v>
                </c:pt>
                <c:pt idx="261">
                  <c:v>40336</c:v>
                </c:pt>
                <c:pt idx="262">
                  <c:v>40345</c:v>
                </c:pt>
                <c:pt idx="263">
                  <c:v>40347</c:v>
                </c:pt>
                <c:pt idx="264">
                  <c:v>40360</c:v>
                </c:pt>
                <c:pt idx="265">
                  <c:v>40364</c:v>
                </c:pt>
                <c:pt idx="266">
                  <c:v>40368</c:v>
                </c:pt>
                <c:pt idx="267">
                  <c:v>40368</c:v>
                </c:pt>
                <c:pt idx="268">
                  <c:v>40371</c:v>
                </c:pt>
                <c:pt idx="269">
                  <c:v>40415</c:v>
                </c:pt>
                <c:pt idx="270">
                  <c:v>40444</c:v>
                </c:pt>
                <c:pt idx="271">
                  <c:v>40498</c:v>
                </c:pt>
                <c:pt idx="272">
                  <c:v>40508</c:v>
                </c:pt>
                <c:pt idx="273">
                  <c:v>40543</c:v>
                </c:pt>
                <c:pt idx="274">
                  <c:v>40555</c:v>
                </c:pt>
                <c:pt idx="275">
                  <c:v>40557</c:v>
                </c:pt>
                <c:pt idx="276">
                  <c:v>40557</c:v>
                </c:pt>
                <c:pt idx="277">
                  <c:v>40562</c:v>
                </c:pt>
                <c:pt idx="278">
                  <c:v>40563</c:v>
                </c:pt>
                <c:pt idx="279">
                  <c:v>40564</c:v>
                </c:pt>
                <c:pt idx="280">
                  <c:v>40570</c:v>
                </c:pt>
                <c:pt idx="281">
                  <c:v>40571</c:v>
                </c:pt>
                <c:pt idx="282">
                  <c:v>40574</c:v>
                </c:pt>
                <c:pt idx="283">
                  <c:v>40577</c:v>
                </c:pt>
                <c:pt idx="284">
                  <c:v>40578</c:v>
                </c:pt>
                <c:pt idx="285">
                  <c:v>40581</c:v>
                </c:pt>
                <c:pt idx="286">
                  <c:v>40583</c:v>
                </c:pt>
                <c:pt idx="287">
                  <c:v>40585</c:v>
                </c:pt>
                <c:pt idx="288">
                  <c:v>40591</c:v>
                </c:pt>
                <c:pt idx="289">
                  <c:v>40592</c:v>
                </c:pt>
                <c:pt idx="290">
                  <c:v>40598</c:v>
                </c:pt>
                <c:pt idx="291">
                  <c:v>40606</c:v>
                </c:pt>
                <c:pt idx="292">
                  <c:v>40610</c:v>
                </c:pt>
                <c:pt idx="293">
                  <c:v>40611</c:v>
                </c:pt>
                <c:pt idx="294">
                  <c:v>40611</c:v>
                </c:pt>
                <c:pt idx="295">
                  <c:v>40613</c:v>
                </c:pt>
                <c:pt idx="296">
                  <c:v>40613</c:v>
                </c:pt>
                <c:pt idx="297">
                  <c:v>40623</c:v>
                </c:pt>
                <c:pt idx="298">
                  <c:v>40624</c:v>
                </c:pt>
                <c:pt idx="299">
                  <c:v>40669</c:v>
                </c:pt>
                <c:pt idx="300">
                  <c:v>40679</c:v>
                </c:pt>
                <c:pt idx="301">
                  <c:v>40679</c:v>
                </c:pt>
                <c:pt idx="302">
                  <c:v>40686</c:v>
                </c:pt>
                <c:pt idx="303">
                  <c:v>40707</c:v>
                </c:pt>
                <c:pt idx="304">
                  <c:v>40710</c:v>
                </c:pt>
                <c:pt idx="305">
                  <c:v>40710</c:v>
                </c:pt>
                <c:pt idx="306">
                  <c:v>40711</c:v>
                </c:pt>
                <c:pt idx="307">
                  <c:v>40716</c:v>
                </c:pt>
                <c:pt idx="308">
                  <c:v>40771</c:v>
                </c:pt>
                <c:pt idx="309">
                  <c:v>40780</c:v>
                </c:pt>
                <c:pt idx="310">
                  <c:v>40800</c:v>
                </c:pt>
                <c:pt idx="311">
                  <c:v>40814</c:v>
                </c:pt>
                <c:pt idx="312">
                  <c:v>40814</c:v>
                </c:pt>
                <c:pt idx="313">
                  <c:v>40819</c:v>
                </c:pt>
                <c:pt idx="314">
                  <c:v>40849</c:v>
                </c:pt>
                <c:pt idx="315">
                  <c:v>40871</c:v>
                </c:pt>
                <c:pt idx="316">
                  <c:v>40882</c:v>
                </c:pt>
                <c:pt idx="317">
                  <c:v>40882</c:v>
                </c:pt>
                <c:pt idx="318">
                  <c:v>40889</c:v>
                </c:pt>
                <c:pt idx="319">
                  <c:v>40889</c:v>
                </c:pt>
                <c:pt idx="320">
                  <c:v>40897</c:v>
                </c:pt>
                <c:pt idx="321">
                  <c:v>40904</c:v>
                </c:pt>
                <c:pt idx="322">
                  <c:v>40906</c:v>
                </c:pt>
                <c:pt idx="323">
                  <c:v>40919</c:v>
                </c:pt>
                <c:pt idx="324">
                  <c:v>40927</c:v>
                </c:pt>
                <c:pt idx="325">
                  <c:v>40933</c:v>
                </c:pt>
                <c:pt idx="326">
                  <c:v>40941</c:v>
                </c:pt>
                <c:pt idx="327">
                  <c:v>41029</c:v>
                </c:pt>
                <c:pt idx="328">
                  <c:v>41032</c:v>
                </c:pt>
                <c:pt idx="329">
                  <c:v>41033</c:v>
                </c:pt>
                <c:pt idx="330">
                  <c:v>41044</c:v>
                </c:pt>
                <c:pt idx="331">
                  <c:v>41044</c:v>
                </c:pt>
                <c:pt idx="332">
                  <c:v>41058</c:v>
                </c:pt>
                <c:pt idx="333">
                  <c:v>41060</c:v>
                </c:pt>
                <c:pt idx="334">
                  <c:v>41066</c:v>
                </c:pt>
                <c:pt idx="335">
                  <c:v>41073</c:v>
                </c:pt>
                <c:pt idx="336">
                  <c:v>41074</c:v>
                </c:pt>
                <c:pt idx="337">
                  <c:v>41075</c:v>
                </c:pt>
                <c:pt idx="338">
                  <c:v>41079</c:v>
                </c:pt>
                <c:pt idx="339">
                  <c:v>41092</c:v>
                </c:pt>
                <c:pt idx="340">
                  <c:v>41096</c:v>
                </c:pt>
                <c:pt idx="341">
                  <c:v>41108</c:v>
                </c:pt>
                <c:pt idx="342">
                  <c:v>41114</c:v>
                </c:pt>
                <c:pt idx="343">
                  <c:v>41123</c:v>
                </c:pt>
                <c:pt idx="344">
                  <c:v>41134</c:v>
                </c:pt>
                <c:pt idx="345">
                  <c:v>41156</c:v>
                </c:pt>
                <c:pt idx="346">
                  <c:v>41162</c:v>
                </c:pt>
                <c:pt idx="347">
                  <c:v>41164</c:v>
                </c:pt>
                <c:pt idx="348">
                  <c:v>41229</c:v>
                </c:pt>
                <c:pt idx="349">
                  <c:v>41240</c:v>
                </c:pt>
                <c:pt idx="350">
                  <c:v>41274</c:v>
                </c:pt>
                <c:pt idx="351">
                  <c:v>41277</c:v>
                </c:pt>
                <c:pt idx="352">
                  <c:v>41317</c:v>
                </c:pt>
                <c:pt idx="353">
                  <c:v>41326</c:v>
                </c:pt>
                <c:pt idx="354">
                  <c:v>41327</c:v>
                </c:pt>
                <c:pt idx="355">
                  <c:v>41333</c:v>
                </c:pt>
                <c:pt idx="356">
                  <c:v>41337</c:v>
                </c:pt>
                <c:pt idx="357">
                  <c:v>41337</c:v>
                </c:pt>
                <c:pt idx="358">
                  <c:v>41340</c:v>
                </c:pt>
                <c:pt idx="359">
                  <c:v>41353</c:v>
                </c:pt>
                <c:pt idx="360">
                  <c:v>41358</c:v>
                </c:pt>
                <c:pt idx="361">
                  <c:v>41367</c:v>
                </c:pt>
                <c:pt idx="362">
                  <c:v>41375</c:v>
                </c:pt>
                <c:pt idx="363">
                  <c:v>41375</c:v>
                </c:pt>
                <c:pt idx="364">
                  <c:v>41376</c:v>
                </c:pt>
                <c:pt idx="365">
                  <c:v>41379</c:v>
                </c:pt>
                <c:pt idx="366">
                  <c:v>41380</c:v>
                </c:pt>
                <c:pt idx="367">
                  <c:v>41397</c:v>
                </c:pt>
                <c:pt idx="368">
                  <c:v>41401</c:v>
                </c:pt>
                <c:pt idx="369">
                  <c:v>41423</c:v>
                </c:pt>
                <c:pt idx="370">
                  <c:v>41424</c:v>
                </c:pt>
                <c:pt idx="371">
                  <c:v>41424</c:v>
                </c:pt>
                <c:pt idx="372">
                  <c:v>41425</c:v>
                </c:pt>
                <c:pt idx="373">
                  <c:v>41439</c:v>
                </c:pt>
                <c:pt idx="374">
                  <c:v>41442</c:v>
                </c:pt>
                <c:pt idx="375">
                  <c:v>41453</c:v>
                </c:pt>
                <c:pt idx="376">
                  <c:v>41463</c:v>
                </c:pt>
                <c:pt idx="377">
                  <c:v>41471</c:v>
                </c:pt>
                <c:pt idx="378">
                  <c:v>41477</c:v>
                </c:pt>
                <c:pt idx="379">
                  <c:v>41479</c:v>
                </c:pt>
                <c:pt idx="380">
                  <c:v>41481</c:v>
                </c:pt>
                <c:pt idx="381">
                  <c:v>41485</c:v>
                </c:pt>
                <c:pt idx="382">
                  <c:v>41491</c:v>
                </c:pt>
                <c:pt idx="383">
                  <c:v>41493</c:v>
                </c:pt>
                <c:pt idx="384">
                  <c:v>41499</c:v>
                </c:pt>
                <c:pt idx="385">
                  <c:v>41502</c:v>
                </c:pt>
                <c:pt idx="386">
                  <c:v>41506</c:v>
                </c:pt>
                <c:pt idx="387">
                  <c:v>41512</c:v>
                </c:pt>
                <c:pt idx="388">
                  <c:v>41513</c:v>
                </c:pt>
                <c:pt idx="389">
                  <c:v>41519</c:v>
                </c:pt>
                <c:pt idx="390">
                  <c:v>41529</c:v>
                </c:pt>
                <c:pt idx="391">
                  <c:v>41626</c:v>
                </c:pt>
                <c:pt idx="392">
                  <c:v>41634</c:v>
                </c:pt>
                <c:pt idx="393">
                  <c:v>41641</c:v>
                </c:pt>
                <c:pt idx="394">
                  <c:v>41645</c:v>
                </c:pt>
                <c:pt idx="395">
                  <c:v>41649</c:v>
                </c:pt>
                <c:pt idx="396">
                  <c:v>41677</c:v>
                </c:pt>
                <c:pt idx="397">
                  <c:v>41682</c:v>
                </c:pt>
                <c:pt idx="398">
                  <c:v>41682</c:v>
                </c:pt>
                <c:pt idx="399">
                  <c:v>41683</c:v>
                </c:pt>
                <c:pt idx="400">
                  <c:v>41690</c:v>
                </c:pt>
                <c:pt idx="401">
                  <c:v>41775</c:v>
                </c:pt>
                <c:pt idx="402">
                  <c:v>41807</c:v>
                </c:pt>
                <c:pt idx="403">
                  <c:v>41809</c:v>
                </c:pt>
                <c:pt idx="404">
                  <c:v>41971</c:v>
                </c:pt>
                <c:pt idx="405">
                  <c:v>41981</c:v>
                </c:pt>
                <c:pt idx="406">
                  <c:v>41984</c:v>
                </c:pt>
                <c:pt idx="407">
                  <c:v>41996</c:v>
                </c:pt>
                <c:pt idx="408">
                  <c:v>41997</c:v>
                </c:pt>
                <c:pt idx="409">
                  <c:v>41997</c:v>
                </c:pt>
                <c:pt idx="410">
                  <c:v>42020</c:v>
                </c:pt>
                <c:pt idx="411">
                  <c:v>42031</c:v>
                </c:pt>
                <c:pt idx="412">
                  <c:v>42037</c:v>
                </c:pt>
                <c:pt idx="413">
                  <c:v>42045</c:v>
                </c:pt>
                <c:pt idx="414">
                  <c:v>42048</c:v>
                </c:pt>
                <c:pt idx="415">
                  <c:v>42074</c:v>
                </c:pt>
                <c:pt idx="416">
                  <c:v>42081</c:v>
                </c:pt>
                <c:pt idx="417">
                  <c:v>42101</c:v>
                </c:pt>
                <c:pt idx="418">
                  <c:v>42131</c:v>
                </c:pt>
                <c:pt idx="419">
                  <c:v>42139</c:v>
                </c:pt>
                <c:pt idx="420">
                  <c:v>42142</c:v>
                </c:pt>
                <c:pt idx="421">
                  <c:v>42151</c:v>
                </c:pt>
                <c:pt idx="422">
                  <c:v>42152</c:v>
                </c:pt>
                <c:pt idx="423">
                  <c:v>42156</c:v>
                </c:pt>
                <c:pt idx="424">
                  <c:v>42159</c:v>
                </c:pt>
                <c:pt idx="425">
                  <c:v>42171</c:v>
                </c:pt>
                <c:pt idx="426">
                  <c:v>42171</c:v>
                </c:pt>
                <c:pt idx="427">
                  <c:v>42174</c:v>
                </c:pt>
                <c:pt idx="428">
                  <c:v>42179</c:v>
                </c:pt>
                <c:pt idx="429">
                  <c:v>42181</c:v>
                </c:pt>
                <c:pt idx="430">
                  <c:v>42185</c:v>
                </c:pt>
                <c:pt idx="431">
                  <c:v>42195</c:v>
                </c:pt>
                <c:pt idx="432">
                  <c:v>42219</c:v>
                </c:pt>
                <c:pt idx="433">
                  <c:v>42247</c:v>
                </c:pt>
                <c:pt idx="434">
                  <c:v>42261</c:v>
                </c:pt>
                <c:pt idx="435">
                  <c:v>42268</c:v>
                </c:pt>
                <c:pt idx="436">
                  <c:v>42270</c:v>
                </c:pt>
                <c:pt idx="437">
                  <c:v>42270</c:v>
                </c:pt>
                <c:pt idx="438">
                  <c:v>42271</c:v>
                </c:pt>
                <c:pt idx="439">
                  <c:v>42277</c:v>
                </c:pt>
                <c:pt idx="440">
                  <c:v>42277</c:v>
                </c:pt>
                <c:pt idx="441">
                  <c:v>42285</c:v>
                </c:pt>
                <c:pt idx="442">
                  <c:v>42291</c:v>
                </c:pt>
                <c:pt idx="443">
                  <c:v>42292</c:v>
                </c:pt>
                <c:pt idx="444">
                  <c:v>42298</c:v>
                </c:pt>
                <c:pt idx="445">
                  <c:v>42304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42327</c:v>
                </c:pt>
                <c:pt idx="450">
                  <c:v>42355</c:v>
                </c:pt>
                <c:pt idx="451">
                  <c:v>42398</c:v>
                </c:pt>
                <c:pt idx="452">
                  <c:v>42403</c:v>
                </c:pt>
                <c:pt idx="453">
                  <c:v>42410</c:v>
                </c:pt>
                <c:pt idx="454">
                  <c:v>42412</c:v>
                </c:pt>
                <c:pt idx="455">
                  <c:v>42416</c:v>
                </c:pt>
                <c:pt idx="456">
                  <c:v>42419</c:v>
                </c:pt>
                <c:pt idx="457">
                  <c:v>42419</c:v>
                </c:pt>
                <c:pt idx="458">
                  <c:v>42422</c:v>
                </c:pt>
                <c:pt idx="459">
                  <c:v>42425</c:v>
                </c:pt>
                <c:pt idx="460">
                  <c:v>42425</c:v>
                </c:pt>
                <c:pt idx="461">
                  <c:v>42426</c:v>
                </c:pt>
                <c:pt idx="462">
                  <c:v>42438</c:v>
                </c:pt>
                <c:pt idx="463">
                  <c:v>42444</c:v>
                </c:pt>
                <c:pt idx="464">
                  <c:v>42444</c:v>
                </c:pt>
                <c:pt idx="465">
                  <c:v>42488</c:v>
                </c:pt>
                <c:pt idx="466">
                  <c:v>42556</c:v>
                </c:pt>
                <c:pt idx="467">
                  <c:v>42598</c:v>
                </c:pt>
                <c:pt idx="468">
                  <c:v>42614</c:v>
                </c:pt>
                <c:pt idx="469">
                  <c:v>42647</c:v>
                </c:pt>
                <c:pt idx="470">
                  <c:v>42648</c:v>
                </c:pt>
                <c:pt idx="471">
                  <c:v>42669</c:v>
                </c:pt>
                <c:pt idx="472">
                  <c:v>42692</c:v>
                </c:pt>
                <c:pt idx="473">
                  <c:v>42699</c:v>
                </c:pt>
                <c:pt idx="474">
                  <c:v>42702</c:v>
                </c:pt>
                <c:pt idx="475">
                  <c:v>42710</c:v>
                </c:pt>
                <c:pt idx="476">
                  <c:v>42725</c:v>
                </c:pt>
                <c:pt idx="477">
                  <c:v>42726</c:v>
                </c:pt>
                <c:pt idx="478">
                  <c:v>42726</c:v>
                </c:pt>
                <c:pt idx="479">
                  <c:v>42727</c:v>
                </c:pt>
                <c:pt idx="480">
                  <c:v>42731</c:v>
                </c:pt>
                <c:pt idx="481">
                  <c:v>42733</c:v>
                </c:pt>
                <c:pt idx="482">
                  <c:v>42734</c:v>
                </c:pt>
                <c:pt idx="483">
                  <c:v>42739</c:v>
                </c:pt>
                <c:pt idx="484">
                  <c:v>42741</c:v>
                </c:pt>
                <c:pt idx="485">
                  <c:v>42744</c:v>
                </c:pt>
                <c:pt idx="486">
                  <c:v>42744</c:v>
                </c:pt>
                <c:pt idx="487">
                  <c:v>42745</c:v>
                </c:pt>
                <c:pt idx="488">
                  <c:v>42747</c:v>
                </c:pt>
                <c:pt idx="489">
                  <c:v>42752</c:v>
                </c:pt>
                <c:pt idx="490">
                  <c:v>42754</c:v>
                </c:pt>
                <c:pt idx="491">
                  <c:v>42808</c:v>
                </c:pt>
                <c:pt idx="492">
                  <c:v>42857</c:v>
                </c:pt>
                <c:pt idx="493">
                  <c:v>42880</c:v>
                </c:pt>
                <c:pt idx="494">
                  <c:v>42885</c:v>
                </c:pt>
                <c:pt idx="495">
                  <c:v>42907</c:v>
                </c:pt>
                <c:pt idx="496">
                  <c:v>43006</c:v>
                </c:pt>
                <c:pt idx="497">
                  <c:v>43017</c:v>
                </c:pt>
                <c:pt idx="498">
                  <c:v>43032</c:v>
                </c:pt>
                <c:pt idx="499">
                  <c:v>43035</c:v>
                </c:pt>
                <c:pt idx="500">
                  <c:v>43053</c:v>
                </c:pt>
                <c:pt idx="501">
                  <c:v>43069</c:v>
                </c:pt>
                <c:pt idx="502">
                  <c:v>43077</c:v>
                </c:pt>
                <c:pt idx="503">
                  <c:v>43088</c:v>
                </c:pt>
                <c:pt idx="504">
                  <c:v>43103</c:v>
                </c:pt>
                <c:pt idx="505">
                  <c:v>43122</c:v>
                </c:pt>
                <c:pt idx="506">
                  <c:v>43131</c:v>
                </c:pt>
                <c:pt idx="507">
                  <c:v>43157</c:v>
                </c:pt>
                <c:pt idx="508">
                  <c:v>43166</c:v>
                </c:pt>
                <c:pt idx="509">
                  <c:v>43171</c:v>
                </c:pt>
                <c:pt idx="510">
                  <c:v>43181</c:v>
                </c:pt>
                <c:pt idx="511">
                  <c:v>43182</c:v>
                </c:pt>
                <c:pt idx="512">
                  <c:v>43187</c:v>
                </c:pt>
                <c:pt idx="513">
                  <c:v>43192</c:v>
                </c:pt>
                <c:pt idx="514">
                  <c:v>43193</c:v>
                </c:pt>
                <c:pt idx="515">
                  <c:v>43194</c:v>
                </c:pt>
                <c:pt idx="516">
                  <c:v>43194</c:v>
                </c:pt>
                <c:pt idx="517">
                  <c:v>43196</c:v>
                </c:pt>
                <c:pt idx="518">
                  <c:v>43196</c:v>
                </c:pt>
                <c:pt idx="519">
                  <c:v>43201</c:v>
                </c:pt>
                <c:pt idx="520">
                  <c:v>43206</c:v>
                </c:pt>
                <c:pt idx="521">
                  <c:v>43206</c:v>
                </c:pt>
                <c:pt idx="522">
                  <c:v>43207</c:v>
                </c:pt>
                <c:pt idx="523">
                  <c:v>43207</c:v>
                </c:pt>
                <c:pt idx="524">
                  <c:v>43210</c:v>
                </c:pt>
                <c:pt idx="525">
                  <c:v>43231</c:v>
                </c:pt>
                <c:pt idx="526">
                  <c:v>43249</c:v>
                </c:pt>
                <c:pt idx="527">
                  <c:v>43271</c:v>
                </c:pt>
                <c:pt idx="528">
                  <c:v>43287</c:v>
                </c:pt>
                <c:pt idx="529">
                  <c:v>43291</c:v>
                </c:pt>
                <c:pt idx="530">
                  <c:v>43293</c:v>
                </c:pt>
                <c:pt idx="531">
                  <c:v>43320</c:v>
                </c:pt>
                <c:pt idx="532">
                  <c:v>43349</c:v>
                </c:pt>
                <c:pt idx="533">
                  <c:v>43370</c:v>
                </c:pt>
                <c:pt idx="534">
                  <c:v>43378</c:v>
                </c:pt>
                <c:pt idx="535">
                  <c:v>43392</c:v>
                </c:pt>
                <c:pt idx="536">
                  <c:v>43399</c:v>
                </c:pt>
                <c:pt idx="537">
                  <c:v>43404</c:v>
                </c:pt>
                <c:pt idx="538">
                  <c:v>43410</c:v>
                </c:pt>
                <c:pt idx="539">
                  <c:v>43417</c:v>
                </c:pt>
                <c:pt idx="540">
                  <c:v>43420</c:v>
                </c:pt>
                <c:pt idx="541">
                  <c:v>43424</c:v>
                </c:pt>
                <c:pt idx="542">
                  <c:v>43437</c:v>
                </c:pt>
                <c:pt idx="543">
                  <c:v>43440</c:v>
                </c:pt>
                <c:pt idx="544">
                  <c:v>43444</c:v>
                </c:pt>
                <c:pt idx="545">
                  <c:v>43445</c:v>
                </c:pt>
                <c:pt idx="546">
                  <c:v>43445</c:v>
                </c:pt>
                <c:pt idx="547">
                  <c:v>43448</c:v>
                </c:pt>
                <c:pt idx="548">
                  <c:v>43455</c:v>
                </c:pt>
                <c:pt idx="549">
                  <c:v>43479</c:v>
                </c:pt>
                <c:pt idx="550">
                  <c:v>43480</c:v>
                </c:pt>
                <c:pt idx="551">
                  <c:v>43490</c:v>
                </c:pt>
                <c:pt idx="552">
                  <c:v>43515</c:v>
                </c:pt>
                <c:pt idx="553">
                  <c:v>43521</c:v>
                </c:pt>
                <c:pt idx="554">
                  <c:v>43532</c:v>
                </c:pt>
                <c:pt idx="555">
                  <c:v>43570</c:v>
                </c:pt>
                <c:pt idx="556">
                  <c:v>43595</c:v>
                </c:pt>
                <c:pt idx="557">
                  <c:v>43629</c:v>
                </c:pt>
                <c:pt idx="558">
                  <c:v>43656</c:v>
                </c:pt>
                <c:pt idx="559">
                  <c:v>43661</c:v>
                </c:pt>
                <c:pt idx="560">
                  <c:v>43668</c:v>
                </c:pt>
                <c:pt idx="561">
                  <c:v>43672</c:v>
                </c:pt>
                <c:pt idx="562">
                  <c:v>43682</c:v>
                </c:pt>
                <c:pt idx="563">
                  <c:v>43690</c:v>
                </c:pt>
                <c:pt idx="564">
                  <c:v>43693</c:v>
                </c:pt>
                <c:pt idx="565">
                  <c:v>43699</c:v>
                </c:pt>
                <c:pt idx="566">
                  <c:v>43705</c:v>
                </c:pt>
                <c:pt idx="567">
                  <c:v>43706</c:v>
                </c:pt>
                <c:pt idx="568">
                  <c:v>43711</c:v>
                </c:pt>
                <c:pt idx="569">
                  <c:v>43713</c:v>
                </c:pt>
                <c:pt idx="570">
                  <c:v>43719</c:v>
                </c:pt>
                <c:pt idx="571">
                  <c:v>43721</c:v>
                </c:pt>
                <c:pt idx="572">
                  <c:v>43721</c:v>
                </c:pt>
                <c:pt idx="573">
                  <c:v>43726</c:v>
                </c:pt>
                <c:pt idx="574">
                  <c:v>43727</c:v>
                </c:pt>
                <c:pt idx="575">
                  <c:v>43728</c:v>
                </c:pt>
                <c:pt idx="576">
                  <c:v>43745</c:v>
                </c:pt>
                <c:pt idx="577">
                  <c:v>43789</c:v>
                </c:pt>
                <c:pt idx="578">
                  <c:v>43791</c:v>
                </c:pt>
                <c:pt idx="579">
                  <c:v>43798</c:v>
                </c:pt>
                <c:pt idx="580">
                  <c:v>43805</c:v>
                </c:pt>
                <c:pt idx="581">
                  <c:v>43810</c:v>
                </c:pt>
                <c:pt idx="582">
                  <c:v>43818</c:v>
                </c:pt>
                <c:pt idx="583">
                  <c:v>43843</c:v>
                </c:pt>
                <c:pt idx="584">
                  <c:v>43846</c:v>
                </c:pt>
                <c:pt idx="585">
                  <c:v>43866</c:v>
                </c:pt>
                <c:pt idx="586">
                  <c:v>43896</c:v>
                </c:pt>
                <c:pt idx="587">
                  <c:v>43899</c:v>
                </c:pt>
                <c:pt idx="588">
                  <c:v>43899</c:v>
                </c:pt>
                <c:pt idx="589">
                  <c:v>43902</c:v>
                </c:pt>
                <c:pt idx="590">
                  <c:v>43906</c:v>
                </c:pt>
                <c:pt idx="591">
                  <c:v>43908</c:v>
                </c:pt>
                <c:pt idx="592">
                  <c:v>43908</c:v>
                </c:pt>
                <c:pt idx="593">
                  <c:v>43908</c:v>
                </c:pt>
                <c:pt idx="594">
                  <c:v>43909</c:v>
                </c:pt>
                <c:pt idx="595">
                  <c:v>43913</c:v>
                </c:pt>
                <c:pt idx="596">
                  <c:v>43913</c:v>
                </c:pt>
                <c:pt idx="597">
                  <c:v>43914</c:v>
                </c:pt>
                <c:pt idx="598">
                  <c:v>43914</c:v>
                </c:pt>
                <c:pt idx="599">
                  <c:v>43914</c:v>
                </c:pt>
                <c:pt idx="600">
                  <c:v>43914</c:v>
                </c:pt>
                <c:pt idx="601">
                  <c:v>43915</c:v>
                </c:pt>
                <c:pt idx="602">
                  <c:v>43916</c:v>
                </c:pt>
                <c:pt idx="603">
                  <c:v>43920</c:v>
                </c:pt>
                <c:pt idx="604">
                  <c:v>43922</c:v>
                </c:pt>
                <c:pt idx="605">
                  <c:v>43922</c:v>
                </c:pt>
                <c:pt idx="606">
                  <c:v>43924</c:v>
                </c:pt>
                <c:pt idx="607">
                  <c:v>43929</c:v>
                </c:pt>
                <c:pt idx="608">
                  <c:v>43930</c:v>
                </c:pt>
                <c:pt idx="609">
                  <c:v>43964</c:v>
                </c:pt>
                <c:pt idx="610">
                  <c:v>44021</c:v>
                </c:pt>
                <c:pt idx="611">
                  <c:v>44102</c:v>
                </c:pt>
                <c:pt idx="612">
                  <c:v>44104</c:v>
                </c:pt>
                <c:pt idx="613">
                  <c:v>44112</c:v>
                </c:pt>
                <c:pt idx="614">
                  <c:v>44112</c:v>
                </c:pt>
                <c:pt idx="615">
                  <c:v>44119</c:v>
                </c:pt>
                <c:pt idx="616">
                  <c:v>44123</c:v>
                </c:pt>
                <c:pt idx="617">
                  <c:v>44243</c:v>
                </c:pt>
                <c:pt idx="618">
                  <c:v>44280</c:v>
                </c:pt>
                <c:pt idx="619">
                  <c:v>44287</c:v>
                </c:pt>
                <c:pt idx="620">
                  <c:v>44293</c:v>
                </c:pt>
                <c:pt idx="621">
                  <c:v>44312</c:v>
                </c:pt>
                <c:pt idx="622">
                  <c:v>44322</c:v>
                </c:pt>
                <c:pt idx="623">
                  <c:v>44323</c:v>
                </c:pt>
                <c:pt idx="624">
                  <c:v>44386</c:v>
                </c:pt>
                <c:pt idx="625">
                  <c:v>44428</c:v>
                </c:pt>
                <c:pt idx="626">
                  <c:v>44431</c:v>
                </c:pt>
                <c:pt idx="627">
                  <c:v>44432</c:v>
                </c:pt>
                <c:pt idx="628">
                  <c:v>44454</c:v>
                </c:pt>
                <c:pt idx="629">
                  <c:v>44456</c:v>
                </c:pt>
                <c:pt idx="630">
                  <c:v>44512</c:v>
                </c:pt>
                <c:pt idx="631">
                  <c:v>44544</c:v>
                </c:pt>
                <c:pt idx="632">
                  <c:v>44544</c:v>
                </c:pt>
                <c:pt idx="633">
                  <c:v>44546</c:v>
                </c:pt>
                <c:pt idx="634">
                  <c:v>44546</c:v>
                </c:pt>
                <c:pt idx="635">
                  <c:v>44546</c:v>
                </c:pt>
                <c:pt idx="636">
                  <c:v>44552</c:v>
                </c:pt>
                <c:pt idx="637">
                  <c:v>44553</c:v>
                </c:pt>
                <c:pt idx="638">
                  <c:v>44559</c:v>
                </c:pt>
                <c:pt idx="639">
                  <c:v>44559</c:v>
                </c:pt>
                <c:pt idx="640">
                  <c:v>44560</c:v>
                </c:pt>
                <c:pt idx="641">
                  <c:v>44566</c:v>
                </c:pt>
                <c:pt idx="642">
                  <c:v>44579</c:v>
                </c:pt>
                <c:pt idx="643">
                  <c:v>44585</c:v>
                </c:pt>
                <c:pt idx="644">
                  <c:v>44595</c:v>
                </c:pt>
                <c:pt idx="645">
                  <c:v>44606</c:v>
                </c:pt>
                <c:pt idx="646">
                  <c:v>44608</c:v>
                </c:pt>
                <c:pt idx="647">
                  <c:v>44609</c:v>
                </c:pt>
                <c:pt idx="648">
                  <c:v>44615</c:v>
                </c:pt>
                <c:pt idx="649">
                  <c:v>44620</c:v>
                </c:pt>
                <c:pt idx="650">
                  <c:v>44624</c:v>
                </c:pt>
                <c:pt idx="651">
                  <c:v>44627</c:v>
                </c:pt>
                <c:pt idx="652">
                  <c:v>44644</c:v>
                </c:pt>
                <c:pt idx="653">
                  <c:v>44649</c:v>
                </c:pt>
                <c:pt idx="654">
                  <c:v>44655</c:v>
                </c:pt>
                <c:pt idx="655">
                  <c:v>44669</c:v>
                </c:pt>
                <c:pt idx="656">
                  <c:v>44670</c:v>
                </c:pt>
                <c:pt idx="657">
                  <c:v>44670</c:v>
                </c:pt>
                <c:pt idx="658">
                  <c:v>44673</c:v>
                </c:pt>
                <c:pt idx="659">
                  <c:v>44677</c:v>
                </c:pt>
                <c:pt idx="660">
                  <c:v>44686</c:v>
                </c:pt>
                <c:pt idx="661">
                  <c:v>44687</c:v>
                </c:pt>
                <c:pt idx="662">
                  <c:v>44692</c:v>
                </c:pt>
                <c:pt idx="663">
                  <c:v>44697</c:v>
                </c:pt>
                <c:pt idx="664">
                  <c:v>44699</c:v>
                </c:pt>
                <c:pt idx="665">
                  <c:v>44706</c:v>
                </c:pt>
                <c:pt idx="666">
                  <c:v>44718</c:v>
                </c:pt>
                <c:pt idx="667">
                  <c:v>44719</c:v>
                </c:pt>
                <c:pt idx="668">
                  <c:v>44721</c:v>
                </c:pt>
                <c:pt idx="669">
                  <c:v>44726</c:v>
                </c:pt>
                <c:pt idx="670">
                  <c:v>44732</c:v>
                </c:pt>
                <c:pt idx="671">
                  <c:v>44733</c:v>
                </c:pt>
                <c:pt idx="672">
                  <c:v>44734</c:v>
                </c:pt>
                <c:pt idx="673">
                  <c:v>44739</c:v>
                </c:pt>
                <c:pt idx="674">
                  <c:v>44740</c:v>
                </c:pt>
                <c:pt idx="675">
                  <c:v>44746</c:v>
                </c:pt>
                <c:pt idx="676">
                  <c:v>44746</c:v>
                </c:pt>
                <c:pt idx="677">
                  <c:v>44748</c:v>
                </c:pt>
                <c:pt idx="678">
                  <c:v>44844</c:v>
                </c:pt>
                <c:pt idx="679">
                  <c:v>44858</c:v>
                </c:pt>
                <c:pt idx="680">
                  <c:v>44876</c:v>
                </c:pt>
                <c:pt idx="681">
                  <c:v>44881</c:v>
                </c:pt>
                <c:pt idx="682">
                  <c:v>44925</c:v>
                </c:pt>
                <c:pt idx="683">
                  <c:v>44959</c:v>
                </c:pt>
                <c:pt idx="684">
                  <c:v>44960</c:v>
                </c:pt>
                <c:pt idx="685">
                  <c:v>44963</c:v>
                </c:pt>
                <c:pt idx="686">
                  <c:v>44964</c:v>
                </c:pt>
                <c:pt idx="687">
                  <c:v>44974</c:v>
                </c:pt>
                <c:pt idx="688">
                  <c:v>44977</c:v>
                </c:pt>
                <c:pt idx="689">
                  <c:v>44984</c:v>
                </c:pt>
                <c:pt idx="690">
                  <c:v>44987</c:v>
                </c:pt>
                <c:pt idx="691">
                  <c:v>44987</c:v>
                </c:pt>
                <c:pt idx="692">
                  <c:v>44995</c:v>
                </c:pt>
                <c:pt idx="693">
                  <c:v>45002</c:v>
                </c:pt>
                <c:pt idx="694">
                  <c:v>45005</c:v>
                </c:pt>
                <c:pt idx="695">
                  <c:v>45008</c:v>
                </c:pt>
                <c:pt idx="696">
                  <c:v>45008</c:v>
                </c:pt>
                <c:pt idx="697">
                  <c:v>45009</c:v>
                </c:pt>
                <c:pt idx="698">
                  <c:v>45012</c:v>
                </c:pt>
                <c:pt idx="699">
                  <c:v>45016</c:v>
                </c:pt>
                <c:pt idx="700">
                  <c:v>45019</c:v>
                </c:pt>
                <c:pt idx="701">
                  <c:v>45022</c:v>
                </c:pt>
                <c:pt idx="702">
                  <c:v>45026</c:v>
                </c:pt>
                <c:pt idx="703">
                  <c:v>45028</c:v>
                </c:pt>
                <c:pt idx="704">
                  <c:v>45028</c:v>
                </c:pt>
                <c:pt idx="705">
                  <c:v>45034</c:v>
                </c:pt>
                <c:pt idx="706">
                  <c:v>45042</c:v>
                </c:pt>
                <c:pt idx="707">
                  <c:v>45044</c:v>
                </c:pt>
                <c:pt idx="708">
                  <c:v>45050</c:v>
                </c:pt>
                <c:pt idx="709">
                  <c:v>45064</c:v>
                </c:pt>
                <c:pt idx="710">
                  <c:v>45065</c:v>
                </c:pt>
                <c:pt idx="711">
                  <c:v>45180</c:v>
                </c:pt>
                <c:pt idx="712">
                  <c:v>45181</c:v>
                </c:pt>
                <c:pt idx="713">
                  <c:v>45187</c:v>
                </c:pt>
                <c:pt idx="714">
                  <c:v>45211</c:v>
                </c:pt>
                <c:pt idx="715">
                  <c:v>45215</c:v>
                </c:pt>
                <c:pt idx="716">
                  <c:v>45272</c:v>
                </c:pt>
                <c:pt idx="717">
                  <c:v>45292</c:v>
                </c:pt>
                <c:pt idx="718">
                  <c:v>45292</c:v>
                </c:pt>
                <c:pt idx="719">
                  <c:v>45292</c:v>
                </c:pt>
                <c:pt idx="720">
                  <c:v>45292</c:v>
                </c:pt>
                <c:pt idx="721">
                  <c:v>45292</c:v>
                </c:pt>
                <c:pt idx="722">
                  <c:v>45292</c:v>
                </c:pt>
                <c:pt idx="723">
                  <c:v>45292</c:v>
                </c:pt>
                <c:pt idx="724">
                  <c:v>45292</c:v>
                </c:pt>
                <c:pt idx="725">
                  <c:v>45292</c:v>
                </c:pt>
                <c:pt idx="726">
                  <c:v>45292</c:v>
                </c:pt>
                <c:pt idx="727">
                  <c:v>45292</c:v>
                </c:pt>
                <c:pt idx="728">
                  <c:v>45292</c:v>
                </c:pt>
                <c:pt idx="729">
                  <c:v>45292</c:v>
                </c:pt>
                <c:pt idx="730">
                  <c:v>45292</c:v>
                </c:pt>
                <c:pt idx="731">
                  <c:v>45292</c:v>
                </c:pt>
                <c:pt idx="732">
                  <c:v>45292</c:v>
                </c:pt>
                <c:pt idx="733">
                  <c:v>45292</c:v>
                </c:pt>
                <c:pt idx="734">
                  <c:v>45292</c:v>
                </c:pt>
                <c:pt idx="735">
                  <c:v>45292</c:v>
                </c:pt>
                <c:pt idx="736">
                  <c:v>45292</c:v>
                </c:pt>
                <c:pt idx="737">
                  <c:v>45292</c:v>
                </c:pt>
                <c:pt idx="738">
                  <c:v>45292</c:v>
                </c:pt>
                <c:pt idx="739">
                  <c:v>45292</c:v>
                </c:pt>
                <c:pt idx="740">
                  <c:v>45292</c:v>
                </c:pt>
                <c:pt idx="741">
                  <c:v>45292</c:v>
                </c:pt>
                <c:pt idx="742">
                  <c:v>45292</c:v>
                </c:pt>
                <c:pt idx="743">
                  <c:v>45292</c:v>
                </c:pt>
                <c:pt idx="744">
                  <c:v>45292</c:v>
                </c:pt>
                <c:pt idx="745">
                  <c:v>45292</c:v>
                </c:pt>
                <c:pt idx="746">
                  <c:v>45292</c:v>
                </c:pt>
                <c:pt idx="747">
                  <c:v>45292</c:v>
                </c:pt>
                <c:pt idx="748">
                  <c:v>45292</c:v>
                </c:pt>
                <c:pt idx="749">
                  <c:v>45292</c:v>
                </c:pt>
                <c:pt idx="750">
                  <c:v>45292</c:v>
                </c:pt>
                <c:pt idx="751">
                  <c:v>45292</c:v>
                </c:pt>
                <c:pt idx="752">
                  <c:v>45292</c:v>
                </c:pt>
                <c:pt idx="753">
                  <c:v>45292</c:v>
                </c:pt>
                <c:pt idx="754">
                  <c:v>45292</c:v>
                </c:pt>
                <c:pt idx="755">
                  <c:v>45292</c:v>
                </c:pt>
                <c:pt idx="756">
                  <c:v>45292</c:v>
                </c:pt>
                <c:pt idx="757">
                  <c:v>45292</c:v>
                </c:pt>
              </c:numCache>
            </c:numRef>
          </c:cat>
          <c:val>
            <c:numRef>
              <c:f>'sorted on sell date asc'!$L$2:$L$760</c:f>
              <c:numCache>
                <c:formatCode>0%</c:formatCode>
                <c:ptCount val="759"/>
                <c:pt idx="0">
                  <c:v>4.5751669124871344E-2</c:v>
                </c:pt>
                <c:pt idx="1">
                  <c:v>-8.1344414049294558E-2</c:v>
                </c:pt>
                <c:pt idx="2">
                  <c:v>-0.23127501857980515</c:v>
                </c:pt>
                <c:pt idx="3">
                  <c:v>-0.23127501857980515</c:v>
                </c:pt>
                <c:pt idx="4">
                  <c:v>0.21065402535723876</c:v>
                </c:pt>
                <c:pt idx="5">
                  <c:v>1.3582874889039503E-2</c:v>
                </c:pt>
                <c:pt idx="6">
                  <c:v>-5.632019599685413E-2</c:v>
                </c:pt>
                <c:pt idx="7">
                  <c:v>-0.56983369705414422</c:v>
                </c:pt>
                <c:pt idx="8">
                  <c:v>-0.56983369705414422</c:v>
                </c:pt>
                <c:pt idx="9">
                  <c:v>-1.0805536829173166</c:v>
                </c:pt>
                <c:pt idx="10">
                  <c:v>-1.1711578315126776</c:v>
                </c:pt>
                <c:pt idx="11">
                  <c:v>-1.6177480777633182</c:v>
                </c:pt>
                <c:pt idx="12">
                  <c:v>-1.6152336917814323</c:v>
                </c:pt>
                <c:pt idx="13">
                  <c:v>-1.7083667516633547</c:v>
                </c:pt>
                <c:pt idx="14">
                  <c:v>-1.7304072560087274</c:v>
                </c:pt>
                <c:pt idx="15">
                  <c:v>-1.8790927756416163</c:v>
                </c:pt>
                <c:pt idx="16">
                  <c:v>-2.0756106545173862</c:v>
                </c:pt>
                <c:pt idx="17">
                  <c:v>-2.087281288233839</c:v>
                </c:pt>
                <c:pt idx="18">
                  <c:v>-2.3254695615314658</c:v>
                </c:pt>
                <c:pt idx="19">
                  <c:v>-2.4701778381440858</c:v>
                </c:pt>
                <c:pt idx="20">
                  <c:v>-2.7734503589699444</c:v>
                </c:pt>
                <c:pt idx="21">
                  <c:v>-2.7861086173796314</c:v>
                </c:pt>
                <c:pt idx="22">
                  <c:v>-2.7941644711492524</c:v>
                </c:pt>
                <c:pt idx="23">
                  <c:v>-2.8201840379684997</c:v>
                </c:pt>
                <c:pt idx="24">
                  <c:v>-3.1932968803348407</c:v>
                </c:pt>
                <c:pt idx="25">
                  <c:v>-3.0597871434778643</c:v>
                </c:pt>
                <c:pt idx="26">
                  <c:v>-3.3891463127152588</c:v>
                </c:pt>
                <c:pt idx="27">
                  <c:v>-3.3406450056822492</c:v>
                </c:pt>
                <c:pt idx="28">
                  <c:v>-3.5331053145074769</c:v>
                </c:pt>
                <c:pt idx="29">
                  <c:v>-3.5461256608363452</c:v>
                </c:pt>
                <c:pt idx="30">
                  <c:v>-3.5968647907973472</c:v>
                </c:pt>
                <c:pt idx="31">
                  <c:v>-3.7097283178844846</c:v>
                </c:pt>
                <c:pt idx="32">
                  <c:v>-3.783227545819722</c:v>
                </c:pt>
                <c:pt idx="33">
                  <c:v>-3.9311782958489077</c:v>
                </c:pt>
                <c:pt idx="34">
                  <c:v>-4.077893815266723</c:v>
                </c:pt>
                <c:pt idx="35">
                  <c:v>-4.2023424328029675</c:v>
                </c:pt>
                <c:pt idx="36">
                  <c:v>-4.3050544241653723</c:v>
                </c:pt>
                <c:pt idx="37">
                  <c:v>-4.3860563523050491</c:v>
                </c:pt>
                <c:pt idx="38">
                  <c:v>-4.5241581581849992</c:v>
                </c:pt>
                <c:pt idx="39">
                  <c:v>-4.7089408171011211</c:v>
                </c:pt>
                <c:pt idx="40">
                  <c:v>-4.6789767715782302</c:v>
                </c:pt>
                <c:pt idx="41">
                  <c:v>-4.6728931052566267</c:v>
                </c:pt>
                <c:pt idx="42">
                  <c:v>-4.607479879388972</c:v>
                </c:pt>
                <c:pt idx="43">
                  <c:v>-4.7158212102976744</c:v>
                </c:pt>
                <c:pt idx="44">
                  <c:v>-4.8572563479611768</c:v>
                </c:pt>
                <c:pt idx="45">
                  <c:v>-4.9504141578835732</c:v>
                </c:pt>
                <c:pt idx="46">
                  <c:v>-5.1041116571839726</c:v>
                </c:pt>
                <c:pt idx="47">
                  <c:v>-5.1915309847832827</c:v>
                </c:pt>
                <c:pt idx="48">
                  <c:v>-5.2383325460315291</c:v>
                </c:pt>
                <c:pt idx="49">
                  <c:v>-5.3245431061414665</c:v>
                </c:pt>
                <c:pt idx="50">
                  <c:v>-5.1493176955954576</c:v>
                </c:pt>
                <c:pt idx="51">
                  <c:v>-5.1750692085115393</c:v>
                </c:pt>
                <c:pt idx="52">
                  <c:v>-5.3987920455515619</c:v>
                </c:pt>
                <c:pt idx="53">
                  <c:v>-5.5750752185785899</c:v>
                </c:pt>
                <c:pt idx="54">
                  <c:v>-5.5080818232404987</c:v>
                </c:pt>
                <c:pt idx="55">
                  <c:v>-5.6770538602996554</c:v>
                </c:pt>
                <c:pt idx="56">
                  <c:v>-5.5807162052843537</c:v>
                </c:pt>
                <c:pt idx="57">
                  <c:v>-5.5807162052843537</c:v>
                </c:pt>
                <c:pt idx="58">
                  <c:v>-5.5830527805464003</c:v>
                </c:pt>
                <c:pt idx="59">
                  <c:v>-5.5804335171325317</c:v>
                </c:pt>
                <c:pt idx="60">
                  <c:v>-5.6633350564951002</c:v>
                </c:pt>
                <c:pt idx="61">
                  <c:v>-5.7474006196444183</c:v>
                </c:pt>
                <c:pt idx="62">
                  <c:v>-5.3652349344619452</c:v>
                </c:pt>
                <c:pt idx="63">
                  <c:v>-5.4161072837137576</c:v>
                </c:pt>
                <c:pt idx="64">
                  <c:v>-5.5847217301583223</c:v>
                </c:pt>
                <c:pt idx="65">
                  <c:v>-5.6068932920751724</c:v>
                </c:pt>
                <c:pt idx="66">
                  <c:v>-5.6670529257572539</c:v>
                </c:pt>
                <c:pt idx="67">
                  <c:v>-5.6627554454499194</c:v>
                </c:pt>
                <c:pt idx="68">
                  <c:v>-5.6833867377363196</c:v>
                </c:pt>
                <c:pt idx="69">
                  <c:v>-4.0971102942044251</c:v>
                </c:pt>
                <c:pt idx="70">
                  <c:v>-4.3255816918624985</c:v>
                </c:pt>
                <c:pt idx="71">
                  <c:v>-4.3852378039728839</c:v>
                </c:pt>
                <c:pt idx="72">
                  <c:v>-4.2517321849745739</c:v>
                </c:pt>
                <c:pt idx="73">
                  <c:v>-4.2576590567621162</c:v>
                </c:pt>
                <c:pt idx="74">
                  <c:v>-4.5223649482814769</c:v>
                </c:pt>
                <c:pt idx="75">
                  <c:v>-4.5843747466828351</c:v>
                </c:pt>
                <c:pt idx="76">
                  <c:v>-4.6664930989511033</c:v>
                </c:pt>
                <c:pt idx="77">
                  <c:v>-4.836671259040652</c:v>
                </c:pt>
                <c:pt idx="78">
                  <c:v>-2.9016063078908063</c:v>
                </c:pt>
                <c:pt idx="79">
                  <c:v>-2.9346230866176373</c:v>
                </c:pt>
                <c:pt idx="80">
                  <c:v>-3.1956914177210187</c:v>
                </c:pt>
                <c:pt idx="81">
                  <c:v>-3.4358273890163966</c:v>
                </c:pt>
                <c:pt idx="82">
                  <c:v>-3.6164158953931298</c:v>
                </c:pt>
                <c:pt idx="83">
                  <c:v>-3.7629317296803269</c:v>
                </c:pt>
                <c:pt idx="84">
                  <c:v>-3.2021123151079096</c:v>
                </c:pt>
                <c:pt idx="85">
                  <c:v>-2.6987820406406708</c:v>
                </c:pt>
                <c:pt idx="86">
                  <c:v>-2.6717549953273387</c:v>
                </c:pt>
                <c:pt idx="87">
                  <c:v>-2.5079744729212714</c:v>
                </c:pt>
                <c:pt idx="88">
                  <c:v>-2.6054166184594556</c:v>
                </c:pt>
                <c:pt idx="89">
                  <c:v>-2.5366991516595205</c:v>
                </c:pt>
                <c:pt idx="90">
                  <c:v>-2.2988026396354506</c:v>
                </c:pt>
                <c:pt idx="91">
                  <c:v>-1.3800298633337738</c:v>
                </c:pt>
                <c:pt idx="92">
                  <c:v>-0.42490436585894364</c:v>
                </c:pt>
                <c:pt idx="93">
                  <c:v>2.2259989390634756</c:v>
                </c:pt>
                <c:pt idx="94">
                  <c:v>2.8180450430449158</c:v>
                </c:pt>
                <c:pt idx="95">
                  <c:v>2.9105213365589298</c:v>
                </c:pt>
                <c:pt idx="96">
                  <c:v>3.2670255356691822</c:v>
                </c:pt>
                <c:pt idx="97">
                  <c:v>3.8387500253051288</c:v>
                </c:pt>
                <c:pt idx="98">
                  <c:v>4.6764042996274666</c:v>
                </c:pt>
                <c:pt idx="99">
                  <c:v>5.1344518964081729</c:v>
                </c:pt>
                <c:pt idx="100">
                  <c:v>5.6682832187288295</c:v>
                </c:pt>
                <c:pt idx="101">
                  <c:v>7.0326242098055074</c:v>
                </c:pt>
                <c:pt idx="102">
                  <c:v>7.3297961060157482</c:v>
                </c:pt>
                <c:pt idx="103">
                  <c:v>8.8323256767561134</c:v>
                </c:pt>
                <c:pt idx="104">
                  <c:v>10.725724631029667</c:v>
                </c:pt>
                <c:pt idx="105">
                  <c:v>11.474733608394857</c:v>
                </c:pt>
                <c:pt idx="106">
                  <c:v>12.32202558864874</c:v>
                </c:pt>
                <c:pt idx="107">
                  <c:v>12.814102287020523</c:v>
                </c:pt>
                <c:pt idx="108">
                  <c:v>13.46500173724157</c:v>
                </c:pt>
                <c:pt idx="109">
                  <c:v>15.196294366052483</c:v>
                </c:pt>
                <c:pt idx="110">
                  <c:v>16.131494552110123</c:v>
                </c:pt>
                <c:pt idx="111">
                  <c:v>18.041509652522681</c:v>
                </c:pt>
                <c:pt idx="112">
                  <c:v>19.883388696792693</c:v>
                </c:pt>
                <c:pt idx="113">
                  <c:v>20.284247053453061</c:v>
                </c:pt>
                <c:pt idx="114">
                  <c:v>21.433150576046728</c:v>
                </c:pt>
                <c:pt idx="115">
                  <c:v>22.306608013345105</c:v>
                </c:pt>
                <c:pt idx="116">
                  <c:v>23.560751570094997</c:v>
                </c:pt>
                <c:pt idx="117">
                  <c:v>26.55191374431935</c:v>
                </c:pt>
                <c:pt idx="118">
                  <c:v>30.095392619567541</c:v>
                </c:pt>
                <c:pt idx="119">
                  <c:v>30.041420822546339</c:v>
                </c:pt>
                <c:pt idx="120">
                  <c:v>29.894559493188954</c:v>
                </c:pt>
                <c:pt idx="121">
                  <c:v>30.841241428623235</c:v>
                </c:pt>
                <c:pt idx="122">
                  <c:v>30.727879712351044</c:v>
                </c:pt>
                <c:pt idx="123">
                  <c:v>30.537053385896954</c:v>
                </c:pt>
                <c:pt idx="124">
                  <c:v>30.397266265543355</c:v>
                </c:pt>
                <c:pt idx="125">
                  <c:v>30.832083147870673</c:v>
                </c:pt>
                <c:pt idx="126">
                  <c:v>30.722076947624142</c:v>
                </c:pt>
                <c:pt idx="127">
                  <c:v>30.61621879571393</c:v>
                </c:pt>
                <c:pt idx="128">
                  <c:v>30.555463262487965</c:v>
                </c:pt>
                <c:pt idx="129">
                  <c:v>30.554616012782038</c:v>
                </c:pt>
                <c:pt idx="130">
                  <c:v>30.408202696881258</c:v>
                </c:pt>
                <c:pt idx="131">
                  <c:v>30.428535414071646</c:v>
                </c:pt>
                <c:pt idx="132">
                  <c:v>30.474198657201821</c:v>
                </c:pt>
                <c:pt idx="133">
                  <c:v>30.623147317011941</c:v>
                </c:pt>
                <c:pt idx="134">
                  <c:v>30.988760618634117</c:v>
                </c:pt>
                <c:pt idx="135">
                  <c:v>31.185717193668808</c:v>
                </c:pt>
                <c:pt idx="136">
                  <c:v>30.352152639294466</c:v>
                </c:pt>
                <c:pt idx="137">
                  <c:v>29.52275663972809</c:v>
                </c:pt>
                <c:pt idx="138">
                  <c:v>29.768189205234997</c:v>
                </c:pt>
                <c:pt idx="139">
                  <c:v>29.765264204163813</c:v>
                </c:pt>
                <c:pt idx="140">
                  <c:v>29.812030875484258</c:v>
                </c:pt>
                <c:pt idx="141">
                  <c:v>29.788613663808864</c:v>
                </c:pt>
                <c:pt idx="142">
                  <c:v>29.852776470196332</c:v>
                </c:pt>
                <c:pt idx="143">
                  <c:v>29.760302304505352</c:v>
                </c:pt>
                <c:pt idx="144">
                  <c:v>29.543583696098203</c:v>
                </c:pt>
                <c:pt idx="145">
                  <c:v>29.279257281242614</c:v>
                </c:pt>
                <c:pt idx="146">
                  <c:v>29.547931323648935</c:v>
                </c:pt>
                <c:pt idx="147">
                  <c:v>29.909953181572433</c:v>
                </c:pt>
                <c:pt idx="148">
                  <c:v>29.097164676231152</c:v>
                </c:pt>
                <c:pt idx="149">
                  <c:v>29.458519888060653</c:v>
                </c:pt>
                <c:pt idx="150">
                  <c:v>30.147267258597498</c:v>
                </c:pt>
                <c:pt idx="151">
                  <c:v>33.15307103225306</c:v>
                </c:pt>
                <c:pt idx="152">
                  <c:v>33.959740262288413</c:v>
                </c:pt>
                <c:pt idx="153">
                  <c:v>34.774371224094722</c:v>
                </c:pt>
                <c:pt idx="154">
                  <c:v>35.07326007907519</c:v>
                </c:pt>
                <c:pt idx="155">
                  <c:v>35.915399411125328</c:v>
                </c:pt>
                <c:pt idx="156">
                  <c:v>36.212228105521376</c:v>
                </c:pt>
                <c:pt idx="157">
                  <c:v>36.875424062683791</c:v>
                </c:pt>
                <c:pt idx="158">
                  <c:v>37.121314846830366</c:v>
                </c:pt>
                <c:pt idx="159">
                  <c:v>39.259016622675162</c:v>
                </c:pt>
                <c:pt idx="160">
                  <c:v>40.457787947768438</c:v>
                </c:pt>
                <c:pt idx="161">
                  <c:v>40.099920703449861</c:v>
                </c:pt>
                <c:pt idx="162">
                  <c:v>40.246768854247357</c:v>
                </c:pt>
                <c:pt idx="163">
                  <c:v>40.517102653095115</c:v>
                </c:pt>
                <c:pt idx="164">
                  <c:v>40.648111782064241</c:v>
                </c:pt>
                <c:pt idx="165">
                  <c:v>41.180171447884888</c:v>
                </c:pt>
                <c:pt idx="166">
                  <c:v>42.70050655026472</c:v>
                </c:pt>
                <c:pt idx="167">
                  <c:v>44.19892794337359</c:v>
                </c:pt>
                <c:pt idx="168">
                  <c:v>44.034421769348256</c:v>
                </c:pt>
                <c:pt idx="169">
                  <c:v>45.559487664833043</c:v>
                </c:pt>
                <c:pt idx="170">
                  <c:v>45.48963176184202</c:v>
                </c:pt>
                <c:pt idx="171">
                  <c:v>46.382937244324495</c:v>
                </c:pt>
                <c:pt idx="172">
                  <c:v>46.995013421220143</c:v>
                </c:pt>
                <c:pt idx="173">
                  <c:v>47.838767020358709</c:v>
                </c:pt>
                <c:pt idx="174">
                  <c:v>47.648817579629196</c:v>
                </c:pt>
                <c:pt idx="175">
                  <c:v>47.418625853257645</c:v>
                </c:pt>
                <c:pt idx="176">
                  <c:v>47.844596363037731</c:v>
                </c:pt>
                <c:pt idx="177">
                  <c:v>47.115420066102352</c:v>
                </c:pt>
                <c:pt idx="178">
                  <c:v>48.42154867602531</c:v>
                </c:pt>
                <c:pt idx="179">
                  <c:v>48.45466884433619</c:v>
                </c:pt>
                <c:pt idx="180">
                  <c:v>48.131770766356681</c:v>
                </c:pt>
                <c:pt idx="181">
                  <c:v>48.021492362893227</c:v>
                </c:pt>
                <c:pt idx="182">
                  <c:v>49.599759696989125</c:v>
                </c:pt>
                <c:pt idx="183">
                  <c:v>52.891507021502157</c:v>
                </c:pt>
                <c:pt idx="184">
                  <c:v>55.505891608098395</c:v>
                </c:pt>
                <c:pt idx="185">
                  <c:v>55.57657202242973</c:v>
                </c:pt>
                <c:pt idx="186">
                  <c:v>55.709774900308432</c:v>
                </c:pt>
                <c:pt idx="187">
                  <c:v>56.420408969858229</c:v>
                </c:pt>
                <c:pt idx="188">
                  <c:v>56.337039202023341</c:v>
                </c:pt>
                <c:pt idx="189">
                  <c:v>56.595696633733617</c:v>
                </c:pt>
                <c:pt idx="190">
                  <c:v>56.625706140716019</c:v>
                </c:pt>
                <c:pt idx="191">
                  <c:v>61.896335940434454</c:v>
                </c:pt>
                <c:pt idx="192">
                  <c:v>61.843979885121428</c:v>
                </c:pt>
                <c:pt idx="193">
                  <c:v>62.01200981229367</c:v>
                </c:pt>
                <c:pt idx="194">
                  <c:v>61.783626010147579</c:v>
                </c:pt>
                <c:pt idx="195">
                  <c:v>61.656565484042559</c:v>
                </c:pt>
                <c:pt idx="196">
                  <c:v>61.39516770943878</c:v>
                </c:pt>
                <c:pt idx="197">
                  <c:v>61.183379695668037</c:v>
                </c:pt>
                <c:pt idx="198">
                  <c:v>61.105752162012458</c:v>
                </c:pt>
                <c:pt idx="199">
                  <c:v>61.065124210862045</c:v>
                </c:pt>
                <c:pt idx="200">
                  <c:v>60.884482171362592</c:v>
                </c:pt>
                <c:pt idx="201">
                  <c:v>61.375680298411915</c:v>
                </c:pt>
                <c:pt idx="202">
                  <c:v>62.372900527372657</c:v>
                </c:pt>
                <c:pt idx="203">
                  <c:v>62.367275287288429</c:v>
                </c:pt>
                <c:pt idx="204">
                  <c:v>62.289312557971925</c:v>
                </c:pt>
                <c:pt idx="205">
                  <c:v>62.201890793384806</c:v>
                </c:pt>
                <c:pt idx="206">
                  <c:v>62.041382778817479</c:v>
                </c:pt>
                <c:pt idx="207">
                  <c:v>61.85896916418973</c:v>
                </c:pt>
                <c:pt idx="208">
                  <c:v>68.136179911384374</c:v>
                </c:pt>
                <c:pt idx="209">
                  <c:v>68.035843884788321</c:v>
                </c:pt>
                <c:pt idx="210">
                  <c:v>68.048842223242715</c:v>
                </c:pt>
                <c:pt idx="211">
                  <c:v>68.577613596197025</c:v>
                </c:pt>
                <c:pt idx="212">
                  <c:v>68.737396604895622</c:v>
                </c:pt>
                <c:pt idx="213">
                  <c:v>73.318706125893414</c:v>
                </c:pt>
                <c:pt idx="214">
                  <c:v>74.194743873452921</c:v>
                </c:pt>
                <c:pt idx="215">
                  <c:v>74.483961870127729</c:v>
                </c:pt>
                <c:pt idx="216">
                  <c:v>74.430471587443051</c:v>
                </c:pt>
                <c:pt idx="217">
                  <c:v>74.789605573936583</c:v>
                </c:pt>
                <c:pt idx="218">
                  <c:v>81.601669556245298</c:v>
                </c:pt>
                <c:pt idx="219">
                  <c:v>83.124109155996166</c:v>
                </c:pt>
                <c:pt idx="220">
                  <c:v>83.154131505139446</c:v>
                </c:pt>
                <c:pt idx="221">
                  <c:v>84.019247784209213</c:v>
                </c:pt>
                <c:pt idx="222">
                  <c:v>85.37242903441394</c:v>
                </c:pt>
                <c:pt idx="223">
                  <c:v>85.40910450271916</c:v>
                </c:pt>
                <c:pt idx="224">
                  <c:v>85.398305640138005</c:v>
                </c:pt>
                <c:pt idx="225">
                  <c:v>85.729033976786539</c:v>
                </c:pt>
                <c:pt idx="226">
                  <c:v>85.560872558736961</c:v>
                </c:pt>
                <c:pt idx="227">
                  <c:v>85.495140190183179</c:v>
                </c:pt>
                <c:pt idx="228">
                  <c:v>85.270684954815067</c:v>
                </c:pt>
                <c:pt idx="229">
                  <c:v>85.540131889918229</c:v>
                </c:pt>
                <c:pt idx="230">
                  <c:v>85.598987915841391</c:v>
                </c:pt>
                <c:pt idx="231">
                  <c:v>85.41834014839462</c:v>
                </c:pt>
                <c:pt idx="232">
                  <c:v>87.085771202660595</c:v>
                </c:pt>
                <c:pt idx="233">
                  <c:v>86.88992284747836</c:v>
                </c:pt>
                <c:pt idx="234">
                  <c:v>87.775659508877993</c:v>
                </c:pt>
                <c:pt idx="235">
                  <c:v>87.599028448389745</c:v>
                </c:pt>
                <c:pt idx="236">
                  <c:v>87.288471379556597</c:v>
                </c:pt>
                <c:pt idx="237">
                  <c:v>87.010975976205941</c:v>
                </c:pt>
                <c:pt idx="238">
                  <c:v>86.805936592749347</c:v>
                </c:pt>
                <c:pt idx="239">
                  <c:v>86.420286989314036</c:v>
                </c:pt>
                <c:pt idx="240">
                  <c:v>86.481044419204281</c:v>
                </c:pt>
                <c:pt idx="241">
                  <c:v>86.50275170420845</c:v>
                </c:pt>
                <c:pt idx="242">
                  <c:v>86.578913285605552</c:v>
                </c:pt>
                <c:pt idx="243">
                  <c:v>86.666222255667648</c:v>
                </c:pt>
                <c:pt idx="244">
                  <c:v>86.42536280019219</c:v>
                </c:pt>
                <c:pt idx="245">
                  <c:v>86.516603652876654</c:v>
                </c:pt>
                <c:pt idx="246">
                  <c:v>86.728667357740648</c:v>
                </c:pt>
                <c:pt idx="247">
                  <c:v>86.580214168287768</c:v>
                </c:pt>
                <c:pt idx="248">
                  <c:v>86.599650628107796</c:v>
                </c:pt>
                <c:pt idx="249">
                  <c:v>86.722415089946153</c:v>
                </c:pt>
                <c:pt idx="250">
                  <c:v>86.776446939573418</c:v>
                </c:pt>
                <c:pt idx="251">
                  <c:v>86.927096984666633</c:v>
                </c:pt>
                <c:pt idx="252">
                  <c:v>86.89203644922091</c:v>
                </c:pt>
                <c:pt idx="253">
                  <c:v>87.823716818067666</c:v>
                </c:pt>
                <c:pt idx="254">
                  <c:v>87.799908387590193</c:v>
                </c:pt>
                <c:pt idx="255">
                  <c:v>87.746226045328243</c:v>
                </c:pt>
                <c:pt idx="256">
                  <c:v>87.900006998159569</c:v>
                </c:pt>
                <c:pt idx="257">
                  <c:v>87.981509283274377</c:v>
                </c:pt>
                <c:pt idx="258">
                  <c:v>88.376608783940441</c:v>
                </c:pt>
                <c:pt idx="259">
                  <c:v>88.674080774383356</c:v>
                </c:pt>
                <c:pt idx="260">
                  <c:v>88.763788821400922</c:v>
                </c:pt>
                <c:pt idx="261">
                  <c:v>88.743683629474106</c:v>
                </c:pt>
                <c:pt idx="262">
                  <c:v>88.68333196828992</c:v>
                </c:pt>
                <c:pt idx="263">
                  <c:v>88.820923566339076</c:v>
                </c:pt>
                <c:pt idx="264">
                  <c:v>88.973121299523982</c:v>
                </c:pt>
                <c:pt idx="265">
                  <c:v>90.191221550593752</c:v>
                </c:pt>
                <c:pt idx="266">
                  <c:v>90.707430398766903</c:v>
                </c:pt>
                <c:pt idx="267">
                  <c:v>91.176858384544332</c:v>
                </c:pt>
                <c:pt idx="268">
                  <c:v>92.003061958908802</c:v>
                </c:pt>
                <c:pt idx="269">
                  <c:v>92.362516046914166</c:v>
                </c:pt>
                <c:pt idx="270">
                  <c:v>93.507911145649686</c:v>
                </c:pt>
                <c:pt idx="271">
                  <c:v>93.45630132127792</c:v>
                </c:pt>
                <c:pt idx="272">
                  <c:v>93.309107898994696</c:v>
                </c:pt>
                <c:pt idx="273">
                  <c:v>93.487527447171516</c:v>
                </c:pt>
                <c:pt idx="274">
                  <c:v>93.370188977751539</c:v>
                </c:pt>
                <c:pt idx="275">
                  <c:v>94.020908431578562</c:v>
                </c:pt>
                <c:pt idx="276">
                  <c:v>93.959127664335028</c:v>
                </c:pt>
                <c:pt idx="277">
                  <c:v>93.882186472466088</c:v>
                </c:pt>
                <c:pt idx="278">
                  <c:v>94.92934224224939</c:v>
                </c:pt>
                <c:pt idx="279">
                  <c:v>95.581630673826226</c:v>
                </c:pt>
                <c:pt idx="280">
                  <c:v>95.593791743068039</c:v>
                </c:pt>
                <c:pt idx="281">
                  <c:v>95.553867662002133</c:v>
                </c:pt>
                <c:pt idx="282">
                  <c:v>95.464455651475177</c:v>
                </c:pt>
                <c:pt idx="283">
                  <c:v>95.56312307413684</c:v>
                </c:pt>
                <c:pt idx="284">
                  <c:v>95.356224151838717</c:v>
                </c:pt>
                <c:pt idx="285">
                  <c:v>95.300810041245114</c:v>
                </c:pt>
                <c:pt idx="286">
                  <c:v>95.464575969300526</c:v>
                </c:pt>
                <c:pt idx="287">
                  <c:v>95.399252470897039</c:v>
                </c:pt>
                <c:pt idx="288">
                  <c:v>95.994755603245665</c:v>
                </c:pt>
                <c:pt idx="289">
                  <c:v>99.318966561094101</c:v>
                </c:pt>
                <c:pt idx="290">
                  <c:v>101.18507787693734</c:v>
                </c:pt>
                <c:pt idx="291">
                  <c:v>101.93287057649566</c:v>
                </c:pt>
                <c:pt idx="292">
                  <c:v>104.6152708998781</c:v>
                </c:pt>
                <c:pt idx="293">
                  <c:v>104.52464546217335</c:v>
                </c:pt>
                <c:pt idx="294">
                  <c:v>104.38878993128863</c:v>
                </c:pt>
                <c:pt idx="295">
                  <c:v>105.53674784543011</c:v>
                </c:pt>
                <c:pt idx="296">
                  <c:v>105.56409198978409</c:v>
                </c:pt>
                <c:pt idx="297">
                  <c:v>107.07206255442345</c:v>
                </c:pt>
                <c:pt idx="298">
                  <c:v>107.09401330736121</c:v>
                </c:pt>
                <c:pt idx="299">
                  <c:v>107.91031159422306</c:v>
                </c:pt>
                <c:pt idx="300">
                  <c:v>108.10126791054145</c:v>
                </c:pt>
                <c:pt idx="301">
                  <c:v>108.02338725188172</c:v>
                </c:pt>
                <c:pt idx="302">
                  <c:v>108.0102025106621</c:v>
                </c:pt>
                <c:pt idx="303">
                  <c:v>110.04550376110416</c:v>
                </c:pt>
                <c:pt idx="304">
                  <c:v>111.57352402045403</c:v>
                </c:pt>
                <c:pt idx="305">
                  <c:v>111.49580829154179</c:v>
                </c:pt>
                <c:pt idx="306">
                  <c:v>111.44928313366603</c:v>
                </c:pt>
                <c:pt idx="307">
                  <c:v>111.32972627967649</c:v>
                </c:pt>
                <c:pt idx="308">
                  <c:v>113.12081046663295</c:v>
                </c:pt>
                <c:pt idx="309">
                  <c:v>113.90281578628723</c:v>
                </c:pt>
                <c:pt idx="310">
                  <c:v>113.90241189724451</c:v>
                </c:pt>
                <c:pt idx="311">
                  <c:v>113.67700068927593</c:v>
                </c:pt>
                <c:pt idx="312">
                  <c:v>113.53138639701241</c:v>
                </c:pt>
                <c:pt idx="313">
                  <c:v>113.47561531346201</c:v>
                </c:pt>
                <c:pt idx="314">
                  <c:v>113.38518831094923</c:v>
                </c:pt>
                <c:pt idx="315">
                  <c:v>113.15375491605377</c:v>
                </c:pt>
                <c:pt idx="316">
                  <c:v>113.0098487926212</c:v>
                </c:pt>
                <c:pt idx="317">
                  <c:v>112.99872702633905</c:v>
                </c:pt>
                <c:pt idx="318">
                  <c:v>115.05164430576627</c:v>
                </c:pt>
                <c:pt idx="319">
                  <c:v>114.84622388784371</c:v>
                </c:pt>
                <c:pt idx="320">
                  <c:v>114.85151077116043</c:v>
                </c:pt>
                <c:pt idx="321">
                  <c:v>114.71806927852242</c:v>
                </c:pt>
                <c:pt idx="322">
                  <c:v>114.56183065392494</c:v>
                </c:pt>
                <c:pt idx="323">
                  <c:v>114.44649353200185</c:v>
                </c:pt>
                <c:pt idx="324">
                  <c:v>114.35236928068029</c:v>
                </c:pt>
                <c:pt idx="325">
                  <c:v>114.57259906550843</c:v>
                </c:pt>
                <c:pt idx="326">
                  <c:v>114.7041009143641</c:v>
                </c:pt>
                <c:pt idx="327">
                  <c:v>114.64783955392816</c:v>
                </c:pt>
                <c:pt idx="328">
                  <c:v>114.64658190918099</c:v>
                </c:pt>
                <c:pt idx="329">
                  <c:v>114.53889406262897</c:v>
                </c:pt>
                <c:pt idx="330">
                  <c:v>114.42935599814211</c:v>
                </c:pt>
                <c:pt idx="331">
                  <c:v>114.27928780587231</c:v>
                </c:pt>
                <c:pt idx="332">
                  <c:v>114.30835812635442</c:v>
                </c:pt>
                <c:pt idx="333">
                  <c:v>114.21885562664593</c:v>
                </c:pt>
                <c:pt idx="334">
                  <c:v>114.11742727403599</c:v>
                </c:pt>
                <c:pt idx="335">
                  <c:v>114.05847190662318</c:v>
                </c:pt>
                <c:pt idx="336">
                  <c:v>113.95721307174401</c:v>
                </c:pt>
                <c:pt idx="337">
                  <c:v>113.83485859587692</c:v>
                </c:pt>
                <c:pt idx="338">
                  <c:v>113.63869940467592</c:v>
                </c:pt>
                <c:pt idx="339">
                  <c:v>113.60633747893061</c:v>
                </c:pt>
                <c:pt idx="340">
                  <c:v>113.54945922344163</c:v>
                </c:pt>
                <c:pt idx="341">
                  <c:v>113.52698546495834</c:v>
                </c:pt>
                <c:pt idx="342">
                  <c:v>113.55348137976333</c:v>
                </c:pt>
                <c:pt idx="343">
                  <c:v>113.4671224033537</c:v>
                </c:pt>
                <c:pt idx="344">
                  <c:v>113.43788885424863</c:v>
                </c:pt>
                <c:pt idx="345">
                  <c:v>113.39846620864476</c:v>
                </c:pt>
                <c:pt idx="346">
                  <c:v>113.18883060846626</c:v>
                </c:pt>
                <c:pt idx="347">
                  <c:v>113.06855003963243</c:v>
                </c:pt>
                <c:pt idx="348">
                  <c:v>113.05468926961953</c:v>
                </c:pt>
                <c:pt idx="349">
                  <c:v>112.93471042546314</c:v>
                </c:pt>
                <c:pt idx="350">
                  <c:v>112.85416912571073</c:v>
                </c:pt>
                <c:pt idx="351">
                  <c:v>112.77282802073385</c:v>
                </c:pt>
                <c:pt idx="352">
                  <c:v>112.7922499138549</c:v>
                </c:pt>
                <c:pt idx="353">
                  <c:v>112.7006448607419</c:v>
                </c:pt>
                <c:pt idx="354">
                  <c:v>113.17562459805845</c:v>
                </c:pt>
                <c:pt idx="355">
                  <c:v>113.04990139347768</c:v>
                </c:pt>
                <c:pt idx="356">
                  <c:v>112.81994797264747</c:v>
                </c:pt>
                <c:pt idx="357">
                  <c:v>112.66718255004082</c:v>
                </c:pt>
                <c:pt idx="358">
                  <c:v>112.41941471570587</c:v>
                </c:pt>
                <c:pt idx="359">
                  <c:v>112.45762184145067</c:v>
                </c:pt>
                <c:pt idx="360">
                  <c:v>112.43939173973648</c:v>
                </c:pt>
                <c:pt idx="361">
                  <c:v>112.68121293319676</c:v>
                </c:pt>
                <c:pt idx="362">
                  <c:v>112.58785461754442</c:v>
                </c:pt>
                <c:pt idx="363">
                  <c:v>112.46878966258181</c:v>
                </c:pt>
                <c:pt idx="364">
                  <c:v>112.53114339463357</c:v>
                </c:pt>
                <c:pt idx="365">
                  <c:v>112.52708316410447</c:v>
                </c:pt>
                <c:pt idx="366">
                  <c:v>112.56227766387563</c:v>
                </c:pt>
                <c:pt idx="367">
                  <c:v>112.60432402411799</c:v>
                </c:pt>
                <c:pt idx="368">
                  <c:v>112.68191750502876</c:v>
                </c:pt>
                <c:pt idx="369">
                  <c:v>112.46982088915591</c:v>
                </c:pt>
                <c:pt idx="370">
                  <c:v>112.30917056982845</c:v>
                </c:pt>
                <c:pt idx="371">
                  <c:v>112.17514205199987</c:v>
                </c:pt>
                <c:pt idx="372">
                  <c:v>112.81336102966064</c:v>
                </c:pt>
                <c:pt idx="373">
                  <c:v>112.58052167116293</c:v>
                </c:pt>
                <c:pt idx="374">
                  <c:v>112.92828445217447</c:v>
                </c:pt>
                <c:pt idx="375">
                  <c:v>112.8249613465433</c:v>
                </c:pt>
                <c:pt idx="376">
                  <c:v>112.75085226718238</c:v>
                </c:pt>
                <c:pt idx="377">
                  <c:v>112.53787882464054</c:v>
                </c:pt>
                <c:pt idx="378">
                  <c:v>112.58810249208106</c:v>
                </c:pt>
                <c:pt idx="379">
                  <c:v>112.58522233470079</c:v>
                </c:pt>
                <c:pt idx="380">
                  <c:v>112.77396641331596</c:v>
                </c:pt>
                <c:pt idx="381">
                  <c:v>112.73167031548621</c:v>
                </c:pt>
                <c:pt idx="382">
                  <c:v>112.71733174241207</c:v>
                </c:pt>
                <c:pt idx="383">
                  <c:v>112.84857644727215</c:v>
                </c:pt>
                <c:pt idx="384">
                  <c:v>112.93769843280432</c:v>
                </c:pt>
                <c:pt idx="385">
                  <c:v>112.74327043693343</c:v>
                </c:pt>
                <c:pt idx="386">
                  <c:v>112.81315420695249</c:v>
                </c:pt>
                <c:pt idx="387">
                  <c:v>113.06019925500181</c:v>
                </c:pt>
                <c:pt idx="388">
                  <c:v>112.99403668411334</c:v>
                </c:pt>
                <c:pt idx="389">
                  <c:v>113.24628350798748</c:v>
                </c:pt>
                <c:pt idx="390">
                  <c:v>113.62153830367859</c:v>
                </c:pt>
                <c:pt idx="391">
                  <c:v>115.97043730247691</c:v>
                </c:pt>
                <c:pt idx="392">
                  <c:v>115.96506492779305</c:v>
                </c:pt>
                <c:pt idx="393">
                  <c:v>115.91570733418776</c:v>
                </c:pt>
                <c:pt idx="394">
                  <c:v>115.79553424953409</c:v>
                </c:pt>
                <c:pt idx="395">
                  <c:v>115.66533472629452</c:v>
                </c:pt>
                <c:pt idx="396">
                  <c:v>115.67234083942841</c:v>
                </c:pt>
                <c:pt idx="397">
                  <c:v>115.58323611861496</c:v>
                </c:pt>
                <c:pt idx="398">
                  <c:v>115.45464739647689</c:v>
                </c:pt>
                <c:pt idx="399">
                  <c:v>115.422378942953</c:v>
                </c:pt>
                <c:pt idx="400">
                  <c:v>115.30270025698412</c:v>
                </c:pt>
                <c:pt idx="401">
                  <c:v>115.37091001381114</c:v>
                </c:pt>
                <c:pt idx="402">
                  <c:v>115.81489879988901</c:v>
                </c:pt>
                <c:pt idx="403">
                  <c:v>116.02290414349476</c:v>
                </c:pt>
                <c:pt idx="404">
                  <c:v>116.07634091668852</c:v>
                </c:pt>
                <c:pt idx="405">
                  <c:v>116.3286968085294</c:v>
                </c:pt>
                <c:pt idx="406">
                  <c:v>116.53298326144883</c:v>
                </c:pt>
                <c:pt idx="407">
                  <c:v>116.64777104965385</c:v>
                </c:pt>
                <c:pt idx="408">
                  <c:v>116.96593302867807</c:v>
                </c:pt>
                <c:pt idx="409">
                  <c:v>117.16838231705296</c:v>
                </c:pt>
                <c:pt idx="410">
                  <c:v>117.0866295557859</c:v>
                </c:pt>
                <c:pt idx="411">
                  <c:v>117.42171026663016</c:v>
                </c:pt>
                <c:pt idx="412">
                  <c:v>117.41534969535489</c:v>
                </c:pt>
                <c:pt idx="413">
                  <c:v>117.62300803671438</c:v>
                </c:pt>
                <c:pt idx="414">
                  <c:v>117.85625524336187</c:v>
                </c:pt>
                <c:pt idx="415">
                  <c:v>117.88923904604462</c:v>
                </c:pt>
                <c:pt idx="416">
                  <c:v>118.29698466755207</c:v>
                </c:pt>
                <c:pt idx="417">
                  <c:v>118.23579391675025</c:v>
                </c:pt>
                <c:pt idx="418">
                  <c:v>118.5505951658304</c:v>
                </c:pt>
                <c:pt idx="419">
                  <c:v>118.94247007509004</c:v>
                </c:pt>
                <c:pt idx="420">
                  <c:v>120.11766642319957</c:v>
                </c:pt>
                <c:pt idx="421">
                  <c:v>121.24709587331328</c:v>
                </c:pt>
                <c:pt idx="422">
                  <c:v>121.25784950887096</c:v>
                </c:pt>
                <c:pt idx="423">
                  <c:v>121.69028182827417</c:v>
                </c:pt>
                <c:pt idx="424">
                  <c:v>121.99474287920859</c:v>
                </c:pt>
                <c:pt idx="425">
                  <c:v>122.19223817658494</c:v>
                </c:pt>
                <c:pt idx="426">
                  <c:v>122.2627074548453</c:v>
                </c:pt>
                <c:pt idx="427">
                  <c:v>122.11595298635989</c:v>
                </c:pt>
                <c:pt idx="428">
                  <c:v>122.49977229838376</c:v>
                </c:pt>
                <c:pt idx="429">
                  <c:v>122.56901663792952</c:v>
                </c:pt>
                <c:pt idx="430">
                  <c:v>122.86056720947674</c:v>
                </c:pt>
                <c:pt idx="431">
                  <c:v>128.77031961889762</c:v>
                </c:pt>
                <c:pt idx="432">
                  <c:v>128.77209603766934</c:v>
                </c:pt>
                <c:pt idx="433">
                  <c:v>129.46379025648667</c:v>
                </c:pt>
                <c:pt idx="434">
                  <c:v>130.60055715683407</c:v>
                </c:pt>
                <c:pt idx="435">
                  <c:v>130.85543740257881</c:v>
                </c:pt>
                <c:pt idx="436">
                  <c:v>130.66159266930933</c:v>
                </c:pt>
                <c:pt idx="437">
                  <c:v>130.65676388090529</c:v>
                </c:pt>
                <c:pt idx="438">
                  <c:v>130.61855214744224</c:v>
                </c:pt>
                <c:pt idx="439">
                  <c:v>131.00882384982054</c:v>
                </c:pt>
                <c:pt idx="440">
                  <c:v>131.66098110090692</c:v>
                </c:pt>
                <c:pt idx="441">
                  <c:v>131.53646729321943</c:v>
                </c:pt>
                <c:pt idx="442">
                  <c:v>133.99949179825177</c:v>
                </c:pt>
                <c:pt idx="443">
                  <c:v>134.34689343841865</c:v>
                </c:pt>
                <c:pt idx="444">
                  <c:v>134.33107329387693</c:v>
                </c:pt>
                <c:pt idx="445">
                  <c:v>134.31469638857777</c:v>
                </c:pt>
                <c:pt idx="446">
                  <c:v>135.22985591743293</c:v>
                </c:pt>
                <c:pt idx="447">
                  <c:v>135.15429684526887</c:v>
                </c:pt>
                <c:pt idx="448">
                  <c:v>137.20672731605339</c:v>
                </c:pt>
                <c:pt idx="449">
                  <c:v>149.08445578630511</c:v>
                </c:pt>
                <c:pt idx="450">
                  <c:v>149.18151316820558</c:v>
                </c:pt>
                <c:pt idx="451">
                  <c:v>149.098728819081</c:v>
                </c:pt>
                <c:pt idx="452">
                  <c:v>148.99232213384423</c:v>
                </c:pt>
                <c:pt idx="453">
                  <c:v>153.11753419395956</c:v>
                </c:pt>
                <c:pt idx="454">
                  <c:v>153.58991013092668</c:v>
                </c:pt>
                <c:pt idx="455">
                  <c:v>153.51137009525439</c:v>
                </c:pt>
                <c:pt idx="456">
                  <c:v>154.68450300499558</c:v>
                </c:pt>
                <c:pt idx="457">
                  <c:v>155.78416032541824</c:v>
                </c:pt>
                <c:pt idx="458">
                  <c:v>155.77537577681264</c:v>
                </c:pt>
                <c:pt idx="459">
                  <c:v>155.63111850358945</c:v>
                </c:pt>
                <c:pt idx="460">
                  <c:v>155.55651508598712</c:v>
                </c:pt>
                <c:pt idx="461">
                  <c:v>156.18449385897176</c:v>
                </c:pt>
                <c:pt idx="462">
                  <c:v>156.29854276124181</c:v>
                </c:pt>
                <c:pt idx="463">
                  <c:v>157.74092114961041</c:v>
                </c:pt>
                <c:pt idx="464">
                  <c:v>157.63993247059742</c:v>
                </c:pt>
                <c:pt idx="465">
                  <c:v>157.61792029036209</c:v>
                </c:pt>
                <c:pt idx="466">
                  <c:v>157.63227093649402</c:v>
                </c:pt>
                <c:pt idx="467">
                  <c:v>157.60364145865685</c:v>
                </c:pt>
                <c:pt idx="468">
                  <c:v>157.52102511038888</c:v>
                </c:pt>
                <c:pt idx="469">
                  <c:v>157.42378351297444</c:v>
                </c:pt>
                <c:pt idx="470">
                  <c:v>157.3645905240206</c:v>
                </c:pt>
                <c:pt idx="471">
                  <c:v>157.30389118188248</c:v>
                </c:pt>
                <c:pt idx="472">
                  <c:v>157.19823223643152</c:v>
                </c:pt>
                <c:pt idx="473">
                  <c:v>157.08629675676409</c:v>
                </c:pt>
                <c:pt idx="474">
                  <c:v>156.92512553649689</c:v>
                </c:pt>
                <c:pt idx="475">
                  <c:v>156.81270583895417</c:v>
                </c:pt>
                <c:pt idx="476">
                  <c:v>157.39160034555641</c:v>
                </c:pt>
                <c:pt idx="477">
                  <c:v>157.42435378718099</c:v>
                </c:pt>
                <c:pt idx="478">
                  <c:v>157.30549939336973</c:v>
                </c:pt>
                <c:pt idx="479">
                  <c:v>157.20059376124689</c:v>
                </c:pt>
                <c:pt idx="480">
                  <c:v>157.19236774469758</c:v>
                </c:pt>
                <c:pt idx="481">
                  <c:v>157.35225392432213</c:v>
                </c:pt>
                <c:pt idx="482">
                  <c:v>157.30882362088917</c:v>
                </c:pt>
                <c:pt idx="483">
                  <c:v>157.37365396740287</c:v>
                </c:pt>
                <c:pt idx="484">
                  <c:v>157.46442011647869</c:v>
                </c:pt>
                <c:pt idx="485">
                  <c:v>157.54843341072777</c:v>
                </c:pt>
                <c:pt idx="486">
                  <c:v>157.41879122480049</c:v>
                </c:pt>
                <c:pt idx="487">
                  <c:v>157.39938981360552</c:v>
                </c:pt>
                <c:pt idx="488">
                  <c:v>157.32728049450884</c:v>
                </c:pt>
                <c:pt idx="489">
                  <c:v>157.60568894076741</c:v>
                </c:pt>
                <c:pt idx="490">
                  <c:v>157.6913053754526</c:v>
                </c:pt>
                <c:pt idx="491">
                  <c:v>157.58854539255248</c:v>
                </c:pt>
                <c:pt idx="492">
                  <c:v>157.41903197427339</c:v>
                </c:pt>
                <c:pt idx="493">
                  <c:v>157.25714625125315</c:v>
                </c:pt>
                <c:pt idx="494">
                  <c:v>157.41520587922619</c:v>
                </c:pt>
                <c:pt idx="495">
                  <c:v>157.53112768577643</c:v>
                </c:pt>
                <c:pt idx="496">
                  <c:v>157.48464572964298</c:v>
                </c:pt>
                <c:pt idx="497">
                  <c:v>157.6338627591889</c:v>
                </c:pt>
                <c:pt idx="498">
                  <c:v>157.65130157230683</c:v>
                </c:pt>
                <c:pt idx="499">
                  <c:v>157.59352166383766</c:v>
                </c:pt>
                <c:pt idx="500">
                  <c:v>157.84626241672572</c:v>
                </c:pt>
                <c:pt idx="501">
                  <c:v>158.75668852753464</c:v>
                </c:pt>
                <c:pt idx="502">
                  <c:v>159.1402034772176</c:v>
                </c:pt>
                <c:pt idx="503">
                  <c:v>159.93898224665895</c:v>
                </c:pt>
                <c:pt idx="504">
                  <c:v>160.05112330687371</c:v>
                </c:pt>
                <c:pt idx="505">
                  <c:v>160.48717439139719</c:v>
                </c:pt>
                <c:pt idx="506">
                  <c:v>160.51486363790238</c:v>
                </c:pt>
                <c:pt idx="507">
                  <c:v>160.92751114727571</c:v>
                </c:pt>
                <c:pt idx="508">
                  <c:v>160.88281351362102</c:v>
                </c:pt>
                <c:pt idx="509">
                  <c:v>160.63691436452723</c:v>
                </c:pt>
                <c:pt idx="510">
                  <c:v>160.78656860645879</c:v>
                </c:pt>
                <c:pt idx="511">
                  <c:v>160.62082352148963</c:v>
                </c:pt>
                <c:pt idx="512">
                  <c:v>162.53955273910216</c:v>
                </c:pt>
                <c:pt idx="513">
                  <c:v>163.68096172777393</c:v>
                </c:pt>
                <c:pt idx="514">
                  <c:v>163.66447116764121</c:v>
                </c:pt>
                <c:pt idx="515">
                  <c:v>164.02435871192813</c:v>
                </c:pt>
                <c:pt idx="516">
                  <c:v>164.00103636674024</c:v>
                </c:pt>
                <c:pt idx="517">
                  <c:v>164.47290276109743</c:v>
                </c:pt>
                <c:pt idx="518">
                  <c:v>164.43486820976756</c:v>
                </c:pt>
                <c:pt idx="519">
                  <c:v>164.58168207126769</c:v>
                </c:pt>
                <c:pt idx="520">
                  <c:v>165.63644087679873</c:v>
                </c:pt>
                <c:pt idx="521">
                  <c:v>165.53218985719528</c:v>
                </c:pt>
                <c:pt idx="522">
                  <c:v>167.47912850814393</c:v>
                </c:pt>
                <c:pt idx="523">
                  <c:v>167.70450077336142</c:v>
                </c:pt>
                <c:pt idx="524">
                  <c:v>167.6495578379843</c:v>
                </c:pt>
                <c:pt idx="525">
                  <c:v>168.3570608289962</c:v>
                </c:pt>
                <c:pt idx="526">
                  <c:v>168.32321386146853</c:v>
                </c:pt>
                <c:pt idx="527">
                  <c:v>168.295371217926</c:v>
                </c:pt>
                <c:pt idx="528">
                  <c:v>168.1967098756478</c:v>
                </c:pt>
                <c:pt idx="529">
                  <c:v>168.41611732327422</c:v>
                </c:pt>
                <c:pt idx="530">
                  <c:v>168.33367570423096</c:v>
                </c:pt>
                <c:pt idx="531">
                  <c:v>168.57321291786243</c:v>
                </c:pt>
                <c:pt idx="532">
                  <c:v>169.54468049176532</c:v>
                </c:pt>
                <c:pt idx="533">
                  <c:v>170.22848669276385</c:v>
                </c:pt>
                <c:pt idx="534">
                  <c:v>169.83858591895591</c:v>
                </c:pt>
                <c:pt idx="535">
                  <c:v>170.04845394400769</c:v>
                </c:pt>
                <c:pt idx="536">
                  <c:v>169.85459036615308</c:v>
                </c:pt>
                <c:pt idx="537">
                  <c:v>170.20475322228904</c:v>
                </c:pt>
                <c:pt idx="538">
                  <c:v>170.68947918722688</c:v>
                </c:pt>
                <c:pt idx="539">
                  <c:v>170.79367204228345</c:v>
                </c:pt>
                <c:pt idx="540">
                  <c:v>170.72730840591981</c:v>
                </c:pt>
                <c:pt idx="541">
                  <c:v>170.78434536306261</c:v>
                </c:pt>
                <c:pt idx="542">
                  <c:v>170.6197706506421</c:v>
                </c:pt>
                <c:pt idx="543">
                  <c:v>171.46924745002448</c:v>
                </c:pt>
                <c:pt idx="544">
                  <c:v>171.46102870861003</c:v>
                </c:pt>
                <c:pt idx="545">
                  <c:v>171.21912941240166</c:v>
                </c:pt>
                <c:pt idx="546">
                  <c:v>171.1542645475368</c:v>
                </c:pt>
                <c:pt idx="547">
                  <c:v>171.11893131021702</c:v>
                </c:pt>
                <c:pt idx="548">
                  <c:v>173.13705958840814</c:v>
                </c:pt>
                <c:pt idx="549">
                  <c:v>173.09309347994886</c:v>
                </c:pt>
                <c:pt idx="550">
                  <c:v>172.95821408539027</c:v>
                </c:pt>
                <c:pt idx="551">
                  <c:v>172.86995629459273</c:v>
                </c:pt>
                <c:pt idx="552">
                  <c:v>172.72697289563095</c:v>
                </c:pt>
                <c:pt idx="553">
                  <c:v>172.64184248771824</c:v>
                </c:pt>
                <c:pt idx="554">
                  <c:v>172.59835179123141</c:v>
                </c:pt>
                <c:pt idx="555">
                  <c:v>172.57935946378888</c:v>
                </c:pt>
                <c:pt idx="556">
                  <c:v>173.41514050030153</c:v>
                </c:pt>
                <c:pt idx="557">
                  <c:v>173.34066808740255</c:v>
                </c:pt>
                <c:pt idx="558">
                  <c:v>173.23477608706372</c:v>
                </c:pt>
                <c:pt idx="559">
                  <c:v>173.71345425559636</c:v>
                </c:pt>
                <c:pt idx="560">
                  <c:v>173.83202488790965</c:v>
                </c:pt>
                <c:pt idx="561">
                  <c:v>173.64739159555387</c:v>
                </c:pt>
                <c:pt idx="562">
                  <c:v>173.5204815148582</c:v>
                </c:pt>
                <c:pt idx="563">
                  <c:v>173.37714851929636</c:v>
                </c:pt>
                <c:pt idx="564">
                  <c:v>173.13440136801029</c:v>
                </c:pt>
                <c:pt idx="565">
                  <c:v>172.89933644693923</c:v>
                </c:pt>
                <c:pt idx="566">
                  <c:v>172.81246484851846</c:v>
                </c:pt>
                <c:pt idx="567">
                  <c:v>172.81710828831271</c:v>
                </c:pt>
                <c:pt idx="568">
                  <c:v>172.6074483203696</c:v>
                </c:pt>
                <c:pt idx="569">
                  <c:v>173.96631672554861</c:v>
                </c:pt>
                <c:pt idx="570">
                  <c:v>174.05974843436164</c:v>
                </c:pt>
                <c:pt idx="571">
                  <c:v>174.04918961808579</c:v>
                </c:pt>
                <c:pt idx="572">
                  <c:v>173.96502576313318</c:v>
                </c:pt>
                <c:pt idx="573">
                  <c:v>174.03751317477969</c:v>
                </c:pt>
                <c:pt idx="574">
                  <c:v>173.96131660527487</c:v>
                </c:pt>
                <c:pt idx="575">
                  <c:v>173.93579982962649</c:v>
                </c:pt>
                <c:pt idx="576">
                  <c:v>173.77537503941494</c:v>
                </c:pt>
                <c:pt idx="577">
                  <c:v>174.5239756875209</c:v>
                </c:pt>
                <c:pt idx="578">
                  <c:v>174.87933788453347</c:v>
                </c:pt>
                <c:pt idx="579">
                  <c:v>174.78585680754637</c:v>
                </c:pt>
                <c:pt idx="580">
                  <c:v>174.72519733102192</c:v>
                </c:pt>
                <c:pt idx="581">
                  <c:v>174.59748933290678</c:v>
                </c:pt>
                <c:pt idx="582">
                  <c:v>174.4740603151125</c:v>
                </c:pt>
                <c:pt idx="583">
                  <c:v>174.72292879697875</c:v>
                </c:pt>
                <c:pt idx="584">
                  <c:v>174.76053922969828</c:v>
                </c:pt>
                <c:pt idx="585">
                  <c:v>174.67856735451613</c:v>
                </c:pt>
                <c:pt idx="586">
                  <c:v>174.37267142898327</c:v>
                </c:pt>
                <c:pt idx="587">
                  <c:v>174.13734177930425</c:v>
                </c:pt>
                <c:pt idx="588">
                  <c:v>173.96422151406153</c:v>
                </c:pt>
                <c:pt idx="589">
                  <c:v>173.79258964733165</c:v>
                </c:pt>
                <c:pt idx="590">
                  <c:v>173.51748546223408</c:v>
                </c:pt>
                <c:pt idx="591">
                  <c:v>173.34821758925219</c:v>
                </c:pt>
                <c:pt idx="592">
                  <c:v>173.19123411328363</c:v>
                </c:pt>
                <c:pt idx="593">
                  <c:v>172.86564242857926</c:v>
                </c:pt>
                <c:pt idx="594">
                  <c:v>172.55070089681206</c:v>
                </c:pt>
                <c:pt idx="595">
                  <c:v>172.121867509027</c:v>
                </c:pt>
                <c:pt idx="596">
                  <c:v>171.67450178050456</c:v>
                </c:pt>
                <c:pt idx="597">
                  <c:v>171.33125977917678</c:v>
                </c:pt>
                <c:pt idx="598">
                  <c:v>170.72185808716401</c:v>
                </c:pt>
                <c:pt idx="599">
                  <c:v>170.37099904109519</c:v>
                </c:pt>
                <c:pt idx="600">
                  <c:v>170.04532930584733</c:v>
                </c:pt>
                <c:pt idx="601">
                  <c:v>169.628024084717</c:v>
                </c:pt>
                <c:pt idx="602">
                  <c:v>169.16667924388301</c:v>
                </c:pt>
                <c:pt idx="603">
                  <c:v>169.17971702760889</c:v>
                </c:pt>
                <c:pt idx="604">
                  <c:v>168.95549900636041</c:v>
                </c:pt>
                <c:pt idx="605">
                  <c:v>168.64171956321701</c:v>
                </c:pt>
                <c:pt idx="606">
                  <c:v>168.34997701948623</c:v>
                </c:pt>
                <c:pt idx="607">
                  <c:v>168.32670347525092</c:v>
                </c:pt>
                <c:pt idx="608">
                  <c:v>168.19363314220286</c:v>
                </c:pt>
                <c:pt idx="609">
                  <c:v>168.38277095059021</c:v>
                </c:pt>
                <c:pt idx="610">
                  <c:v>168.56549104376097</c:v>
                </c:pt>
                <c:pt idx="611">
                  <c:v>168.57212742587782</c:v>
                </c:pt>
                <c:pt idx="612">
                  <c:v>168.84215310969864</c:v>
                </c:pt>
                <c:pt idx="613">
                  <c:v>170.26284940616813</c:v>
                </c:pt>
                <c:pt idx="614">
                  <c:v>170.16613042477104</c:v>
                </c:pt>
                <c:pt idx="615">
                  <c:v>169.98234727617759</c:v>
                </c:pt>
                <c:pt idx="616">
                  <c:v>169.93424532712908</c:v>
                </c:pt>
                <c:pt idx="617">
                  <c:v>169.92656022586866</c:v>
                </c:pt>
                <c:pt idx="618">
                  <c:v>170.48964668606044</c:v>
                </c:pt>
                <c:pt idx="619">
                  <c:v>170.47041387366249</c:v>
                </c:pt>
                <c:pt idx="620">
                  <c:v>170.73101932484076</c:v>
                </c:pt>
                <c:pt idx="621">
                  <c:v>170.67826308716988</c:v>
                </c:pt>
                <c:pt idx="622">
                  <c:v>170.76480855992628</c:v>
                </c:pt>
                <c:pt idx="623">
                  <c:v>170.71498651012112</c:v>
                </c:pt>
                <c:pt idx="624">
                  <c:v>170.74160628329014</c:v>
                </c:pt>
                <c:pt idx="625">
                  <c:v>170.71549902872829</c:v>
                </c:pt>
                <c:pt idx="626">
                  <c:v>171.00924906996826</c:v>
                </c:pt>
                <c:pt idx="627">
                  <c:v>170.94198008366138</c:v>
                </c:pt>
                <c:pt idx="628">
                  <c:v>170.87634518291637</c:v>
                </c:pt>
                <c:pt idx="629">
                  <c:v>171.15390380608338</c:v>
                </c:pt>
                <c:pt idx="630">
                  <c:v>171.29626496842167</c:v>
                </c:pt>
                <c:pt idx="631">
                  <c:v>171.42904800533037</c:v>
                </c:pt>
                <c:pt idx="632">
                  <c:v>171.5560783783601</c:v>
                </c:pt>
                <c:pt idx="633">
                  <c:v>172.03203744012228</c:v>
                </c:pt>
                <c:pt idx="634">
                  <c:v>172.18942143450803</c:v>
                </c:pt>
                <c:pt idx="635">
                  <c:v>172.16194485802629</c:v>
                </c:pt>
                <c:pt idx="636">
                  <c:v>172.12339873654437</c:v>
                </c:pt>
                <c:pt idx="637">
                  <c:v>172.67319339773533</c:v>
                </c:pt>
                <c:pt idx="638">
                  <c:v>173.68055355466885</c:v>
                </c:pt>
                <c:pt idx="639">
                  <c:v>173.81159877852909</c:v>
                </c:pt>
                <c:pt idx="640">
                  <c:v>175.04388365596614</c:v>
                </c:pt>
                <c:pt idx="641">
                  <c:v>176.81993285962781</c:v>
                </c:pt>
                <c:pt idx="642">
                  <c:v>177.19225756327032</c:v>
                </c:pt>
                <c:pt idx="643">
                  <c:v>177.11296010074719</c:v>
                </c:pt>
                <c:pt idx="644">
                  <c:v>177.09591767992191</c:v>
                </c:pt>
                <c:pt idx="645">
                  <c:v>177.04451675064306</c:v>
                </c:pt>
                <c:pt idx="646">
                  <c:v>177.07247959424109</c:v>
                </c:pt>
                <c:pt idx="647">
                  <c:v>177.00168836265632</c:v>
                </c:pt>
                <c:pt idx="648">
                  <c:v>176.84117345843768</c:v>
                </c:pt>
                <c:pt idx="649">
                  <c:v>177.4153222591419</c:v>
                </c:pt>
                <c:pt idx="650">
                  <c:v>177.40860878911673</c:v>
                </c:pt>
                <c:pt idx="651">
                  <c:v>178.42145624881576</c:v>
                </c:pt>
                <c:pt idx="652">
                  <c:v>178.96331087767354</c:v>
                </c:pt>
                <c:pt idx="653">
                  <c:v>178.82546246695551</c:v>
                </c:pt>
                <c:pt idx="654">
                  <c:v>179.78530566280523</c:v>
                </c:pt>
                <c:pt idx="655">
                  <c:v>180.64621271916221</c:v>
                </c:pt>
                <c:pt idx="656">
                  <c:v>181.375956755283</c:v>
                </c:pt>
                <c:pt idx="657">
                  <c:v>182.76407450129261</c:v>
                </c:pt>
                <c:pt idx="658">
                  <c:v>183.37991630956887</c:v>
                </c:pt>
                <c:pt idx="659">
                  <c:v>183.90316895398811</c:v>
                </c:pt>
                <c:pt idx="660">
                  <c:v>184.47593409832496</c:v>
                </c:pt>
                <c:pt idx="661">
                  <c:v>184.42431806563854</c:v>
                </c:pt>
                <c:pt idx="662">
                  <c:v>185.10022366388225</c:v>
                </c:pt>
                <c:pt idx="663">
                  <c:v>185.03730225555645</c:v>
                </c:pt>
                <c:pt idx="664">
                  <c:v>186.84426649510232</c:v>
                </c:pt>
                <c:pt idx="665">
                  <c:v>186.60447194567982</c:v>
                </c:pt>
                <c:pt idx="666">
                  <c:v>187.49797818550095</c:v>
                </c:pt>
                <c:pt idx="667">
                  <c:v>188.58902839670455</c:v>
                </c:pt>
                <c:pt idx="668">
                  <c:v>188.36347521421069</c:v>
                </c:pt>
                <c:pt idx="669">
                  <c:v>189.20750816113875</c:v>
                </c:pt>
                <c:pt idx="670">
                  <c:v>189.37919660909864</c:v>
                </c:pt>
                <c:pt idx="671">
                  <c:v>189.52699594988806</c:v>
                </c:pt>
                <c:pt idx="672">
                  <c:v>190.20957175370256</c:v>
                </c:pt>
                <c:pt idx="673">
                  <c:v>190.13403223817187</c:v>
                </c:pt>
                <c:pt idx="674">
                  <c:v>190.79624713677904</c:v>
                </c:pt>
                <c:pt idx="675">
                  <c:v>190.59874171769584</c:v>
                </c:pt>
                <c:pt idx="676">
                  <c:v>190.40442894570114</c:v>
                </c:pt>
                <c:pt idx="677">
                  <c:v>190.26244375118759</c:v>
                </c:pt>
                <c:pt idx="678">
                  <c:v>190.12923451911223</c:v>
                </c:pt>
                <c:pt idx="679">
                  <c:v>190.30761839386992</c:v>
                </c:pt>
                <c:pt idx="680">
                  <c:v>190.33939380707125</c:v>
                </c:pt>
                <c:pt idx="681">
                  <c:v>190.82765386104577</c:v>
                </c:pt>
                <c:pt idx="682">
                  <c:v>190.72359323769683</c:v>
                </c:pt>
                <c:pt idx="683">
                  <c:v>190.61005036783456</c:v>
                </c:pt>
                <c:pt idx="684">
                  <c:v>190.53536224352484</c:v>
                </c:pt>
                <c:pt idx="685">
                  <c:v>190.18649033742324</c:v>
                </c:pt>
                <c:pt idx="686">
                  <c:v>189.95117793432706</c:v>
                </c:pt>
                <c:pt idx="687">
                  <c:v>190.06644296065517</c:v>
                </c:pt>
                <c:pt idx="688">
                  <c:v>189.9897966737511</c:v>
                </c:pt>
                <c:pt idx="689">
                  <c:v>190.1004722540338</c:v>
                </c:pt>
                <c:pt idx="690">
                  <c:v>189.94579718758573</c:v>
                </c:pt>
                <c:pt idx="691">
                  <c:v>189.88094992951451</c:v>
                </c:pt>
                <c:pt idx="692">
                  <c:v>189.75895993011639</c:v>
                </c:pt>
                <c:pt idx="693">
                  <c:v>189.72898445293239</c:v>
                </c:pt>
                <c:pt idx="694">
                  <c:v>189.64351958007606</c:v>
                </c:pt>
                <c:pt idx="695">
                  <c:v>190.09834409410988</c:v>
                </c:pt>
                <c:pt idx="696">
                  <c:v>190.07155736908786</c:v>
                </c:pt>
                <c:pt idx="697">
                  <c:v>190.0758578396788</c:v>
                </c:pt>
                <c:pt idx="698">
                  <c:v>190.07360868277689</c:v>
                </c:pt>
                <c:pt idx="699">
                  <c:v>190.02405458797367</c:v>
                </c:pt>
                <c:pt idx="700">
                  <c:v>189.94597655392892</c:v>
                </c:pt>
                <c:pt idx="701">
                  <c:v>189.95742782759098</c:v>
                </c:pt>
                <c:pt idx="702">
                  <c:v>189.99651233463322</c:v>
                </c:pt>
                <c:pt idx="703">
                  <c:v>189.98087436899618</c:v>
                </c:pt>
                <c:pt idx="704">
                  <c:v>189.87721514151431</c:v>
                </c:pt>
                <c:pt idx="705">
                  <c:v>190.19989846092352</c:v>
                </c:pt>
                <c:pt idx="706">
                  <c:v>190.09548866090174</c:v>
                </c:pt>
                <c:pt idx="707">
                  <c:v>190.02810202546539</c:v>
                </c:pt>
                <c:pt idx="708">
                  <c:v>189.99820699648612</c:v>
                </c:pt>
                <c:pt idx="709">
                  <c:v>190.00872026576218</c:v>
                </c:pt>
                <c:pt idx="710">
                  <c:v>191.02516366746823</c:v>
                </c:pt>
                <c:pt idx="711">
                  <c:v>190.95465133052519</c:v>
                </c:pt>
                <c:pt idx="712">
                  <c:v>190.90254987537776</c:v>
                </c:pt>
                <c:pt idx="713">
                  <c:v>190.96822875727392</c:v>
                </c:pt>
                <c:pt idx="714">
                  <c:v>191.15955387333844</c:v>
                </c:pt>
                <c:pt idx="715">
                  <c:v>191.15468208039516</c:v>
                </c:pt>
                <c:pt idx="716">
                  <c:v>191.12637281696243</c:v>
                </c:pt>
                <c:pt idx="717">
                  <c:v>193.25832423476851</c:v>
                </c:pt>
                <c:pt idx="718">
                  <c:v>194.26067712372239</c:v>
                </c:pt>
                <c:pt idx="719">
                  <c:v>195.06112142949229</c:v>
                </c:pt>
                <c:pt idx="720">
                  <c:v>195.46888026395445</c:v>
                </c:pt>
                <c:pt idx="721">
                  <c:v>196.14511839218574</c:v>
                </c:pt>
                <c:pt idx="722">
                  <c:v>196.44135317335176</c:v>
                </c:pt>
                <c:pt idx="723">
                  <c:v>196.76500727445489</c:v>
                </c:pt>
                <c:pt idx="724">
                  <c:v>197.32455243654229</c:v>
                </c:pt>
                <c:pt idx="725">
                  <c:v>197.71581258296465</c:v>
                </c:pt>
                <c:pt idx="726">
                  <c:v>198.39460043092669</c:v>
                </c:pt>
                <c:pt idx="727">
                  <c:v>198.61688549515665</c:v>
                </c:pt>
                <c:pt idx="728">
                  <c:v>199.01322249149365</c:v>
                </c:pt>
                <c:pt idx="729">
                  <c:v>199.7289457117696</c:v>
                </c:pt>
                <c:pt idx="730">
                  <c:v>200.64531948217117</c:v>
                </c:pt>
                <c:pt idx="731">
                  <c:v>200.88839782135176</c:v>
                </c:pt>
                <c:pt idx="732">
                  <c:v>200.94512531214116</c:v>
                </c:pt>
                <c:pt idx="733">
                  <c:v>201.26805522444624</c:v>
                </c:pt>
                <c:pt idx="734">
                  <c:v>201.8526163061174</c:v>
                </c:pt>
                <c:pt idx="735">
                  <c:v>202.10329317702931</c:v>
                </c:pt>
                <c:pt idx="736">
                  <c:v>202.34493218288685</c:v>
                </c:pt>
                <c:pt idx="737">
                  <c:v>202.4473088238606</c:v>
                </c:pt>
                <c:pt idx="738">
                  <c:v>202.67154310838276</c:v>
                </c:pt>
                <c:pt idx="739">
                  <c:v>202.88332539043176</c:v>
                </c:pt>
                <c:pt idx="740">
                  <c:v>202.98748413858189</c:v>
                </c:pt>
                <c:pt idx="741">
                  <c:v>203.10016621425999</c:v>
                </c:pt>
                <c:pt idx="742">
                  <c:v>203.55443069888366</c:v>
                </c:pt>
                <c:pt idx="743">
                  <c:v>203.76886154949844</c:v>
                </c:pt>
                <c:pt idx="744">
                  <c:v>203.99669301771613</c:v>
                </c:pt>
                <c:pt idx="745">
                  <c:v>204.12123029730753</c:v>
                </c:pt>
                <c:pt idx="746">
                  <c:v>204.34484865596824</c:v>
                </c:pt>
                <c:pt idx="747">
                  <c:v>204.38338172195986</c:v>
                </c:pt>
                <c:pt idx="748">
                  <c:v>204.47485583226455</c:v>
                </c:pt>
                <c:pt idx="749">
                  <c:v>204.65580506261477</c:v>
                </c:pt>
                <c:pt idx="750">
                  <c:v>205.02491724529136</c:v>
                </c:pt>
                <c:pt idx="751">
                  <c:v>205.09570381356622</c:v>
                </c:pt>
                <c:pt idx="752">
                  <c:v>205.45942145451929</c:v>
                </c:pt>
                <c:pt idx="753">
                  <c:v>205.69375383313889</c:v>
                </c:pt>
                <c:pt idx="754">
                  <c:v>205.73064849628838</c:v>
                </c:pt>
                <c:pt idx="755">
                  <c:v>205.8646005713268</c:v>
                </c:pt>
                <c:pt idx="756">
                  <c:v>205.93965511616418</c:v>
                </c:pt>
                <c:pt idx="757">
                  <c:v>205.93720248691852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2-486A-9218-21C949003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64576"/>
        <c:axId val="474463136"/>
      </c:lineChart>
      <c:dateAx>
        <c:axId val="474464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3136"/>
        <c:crosses val="autoZero"/>
        <c:auto val="1"/>
        <c:lblOffset val="100"/>
        <c:baseTimeUnit val="days"/>
      </c:dateAx>
      <c:valAx>
        <c:axId val="474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</xdr:row>
      <xdr:rowOff>120650</xdr:rowOff>
    </xdr:from>
    <xdr:to>
      <xdr:col>13</xdr:col>
      <xdr:colOff>107950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7D332-6235-4353-BBBB-40C8CA7B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141C0-212B-4EEB-A05D-454C325B8E27}" name="Table1" displayName="Table1" ref="A1:L759" totalsRowShown="0">
  <autoFilter ref="A1:L759" xr:uid="{2A3141C0-212B-4EEB-A05D-454C325B8E27}"/>
  <sortState xmlns:xlrd2="http://schemas.microsoft.com/office/spreadsheetml/2017/richdata2" ref="A2:K759">
    <sortCondition ref="D1:D759"/>
  </sortState>
  <tableColumns count="12">
    <tableColumn id="1" xr3:uid="{4FC08C7C-A3F8-4399-B2E5-ABCDF8A88862}" name="Ticker"/>
    <tableColumn id="2" xr3:uid="{1EA1E528-8119-499D-AE3D-64CEE2AD3EAF}" name="Buy Date" dataDxfId="7"/>
    <tableColumn id="3" xr3:uid="{2C1FA088-4818-43D1-9AEA-834B710077BF}" name="Buy Price" dataDxfId="6"/>
    <tableColumn id="4" xr3:uid="{208C5655-1528-4457-AD5C-A5AE9032999D}" name="Sell Date" dataDxfId="5"/>
    <tableColumn id="5" xr3:uid="{57FE5F5E-0E9D-41D4-8E28-23F40FD85CC9}" name="Sell Price" dataDxfId="4"/>
    <tableColumn id="6" xr3:uid="{47F8274B-9125-41C9-95C4-3AA5794DB0DF}" name="Profit/Loss" dataDxfId="3"/>
    <tableColumn id="7" xr3:uid="{8013F0AA-861B-4759-B8BF-460CF3CF03C6}" name="Stop Loss of 8%">
      <calculatedColumnFormula>0.92*C2</calculatedColumnFormula>
    </tableColumn>
    <tableColumn id="8" xr3:uid="{33260CCF-1EF2-4634-BC16-FB1303575707}" name="Quantities" dataDxfId="2">
      <calculatedColumnFormula>10000/(C2-G2)</calculatedColumnFormula>
    </tableColumn>
    <tableColumn id="9" xr3:uid="{BE4FB17B-4626-4A3D-AF60-FB4327ACC022}" name="Total Profit/Loss" dataDxfId="1">
      <calculatedColumnFormula>H2*F2</calculatedColumnFormula>
    </tableColumn>
    <tableColumn id="11" xr3:uid="{8A36922A-27F3-4E60-8551-2CEA96F4C6C4}" name="return %" dataCellStyle="Percent">
      <calculatedColumnFormula>Table1[[#This Row],[Total Profit/Loss]]/(Table1[[#This Row],[Quantities]]*Table1[[#This Row],[Buy Price]])</calculatedColumnFormula>
    </tableColumn>
    <tableColumn id="10" xr3:uid="{48D6205B-AF3C-4B7C-B37F-E74FCF2584DF}" name="Portfolio Return"/>
    <tableColumn id="12" xr3:uid="{F899F309-B097-47E3-AD5A-4DAFF113DE91}" name=" Portfolio Return Addition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8AB194E-7D1C-472D-9135-C0D29F5D93F8}">
  <we:reference id="wa200006009" version="2.0.1.10" store="en-US" storeType="OMEX"/>
  <we:alternateReferences>
    <we:reference id="wa200006009" version="2.0.1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9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16.81640625" customWidth="1"/>
    <col min="2" max="2" width="10.08984375" style="3" bestFit="1" customWidth="1"/>
    <col min="3" max="3" width="8.7265625" style="5"/>
    <col min="4" max="4" width="10.08984375" style="3" bestFit="1" customWidth="1"/>
    <col min="5" max="5" width="8.7265625" style="5"/>
    <col min="6" max="6" width="10.81640625" style="7" bestFit="1" customWidth="1"/>
    <col min="8" max="8" width="8.7265625" style="11"/>
    <col min="9" max="9" width="14.453125" customWidth="1"/>
  </cols>
  <sheetData>
    <row r="1" spans="1:9" ht="15" thickBot="1" x14ac:dyDescent="0.4">
      <c r="A1" s="1" t="s">
        <v>0</v>
      </c>
      <c r="B1" s="2" t="s">
        <v>3</v>
      </c>
      <c r="C1" s="4" t="s">
        <v>1</v>
      </c>
      <c r="D1" s="2" t="s">
        <v>4</v>
      </c>
      <c r="E1" s="4" t="s">
        <v>2</v>
      </c>
      <c r="F1" s="6" t="s">
        <v>5</v>
      </c>
      <c r="G1" s="10" t="s">
        <v>54</v>
      </c>
      <c r="H1" s="9" t="s">
        <v>53</v>
      </c>
      <c r="I1" s="8" t="s">
        <v>6</v>
      </c>
    </row>
    <row r="2" spans="1:9" x14ac:dyDescent="0.35">
      <c r="A2" t="s">
        <v>7</v>
      </c>
      <c r="B2" s="3">
        <v>39485</v>
      </c>
      <c r="C2" s="5">
        <v>159.25</v>
      </c>
      <c r="D2" s="3">
        <v>39497</v>
      </c>
      <c r="E2" s="5">
        <v>152.7799987792969</v>
      </c>
      <c r="F2" s="7">
        <v>-6.470001220703125</v>
      </c>
      <c r="G2">
        <f>0.92*C2</f>
        <v>146.51000000000002</v>
      </c>
      <c r="H2" s="11">
        <f>10000/(C2-G2)</f>
        <v>784.92935635792901</v>
      </c>
      <c r="I2" s="7">
        <f>H2*F2</f>
        <v>-5078.4938938015193</v>
      </c>
    </row>
    <row r="3" spans="1:9" x14ac:dyDescent="0.35">
      <c r="A3" t="s">
        <v>7</v>
      </c>
      <c r="B3" s="3">
        <v>39962</v>
      </c>
      <c r="C3" s="5">
        <v>122.2399978637695</v>
      </c>
      <c r="D3" s="3">
        <v>40543</v>
      </c>
      <c r="E3" s="5">
        <v>144.05000305175781</v>
      </c>
      <c r="F3" s="7">
        <v>21.810005187988281</v>
      </c>
      <c r="G3">
        <f t="shared" ref="G3:G66" si="0">0.92*C3</f>
        <v>112.46079803466795</v>
      </c>
      <c r="H3" s="11">
        <f t="shared" ref="H3:H66" si="1">10000/(C3-G3)</f>
        <v>1022.5785519016977</v>
      </c>
      <c r="I3" s="7">
        <f t="shared" ref="I3:I66" si="2">H3*F3</f>
        <v>22302.44352210157</v>
      </c>
    </row>
    <row r="4" spans="1:9" x14ac:dyDescent="0.35">
      <c r="A4" t="s">
        <v>7</v>
      </c>
      <c r="B4" s="3">
        <v>40725</v>
      </c>
      <c r="C4" s="5">
        <v>162.3500061035156</v>
      </c>
      <c r="D4" s="3">
        <v>40889</v>
      </c>
      <c r="E4" s="5">
        <v>129</v>
      </c>
      <c r="F4" s="7">
        <v>-33.350006103515618</v>
      </c>
      <c r="G4">
        <f t="shared" si="0"/>
        <v>149.36200561523435</v>
      </c>
      <c r="H4" s="11">
        <f t="shared" si="1"/>
        <v>769.94145550138808</v>
      </c>
      <c r="I4" s="7">
        <f t="shared" si="2"/>
        <v>-25677.552240320991</v>
      </c>
    </row>
    <row r="5" spans="1:9" x14ac:dyDescent="0.35">
      <c r="A5" t="s">
        <v>7</v>
      </c>
      <c r="B5" s="3">
        <v>41246</v>
      </c>
      <c r="C5" s="5">
        <v>132.25</v>
      </c>
      <c r="D5" s="3">
        <v>41513</v>
      </c>
      <c r="E5" s="5">
        <v>123.5</v>
      </c>
      <c r="F5" s="7">
        <v>-8.75</v>
      </c>
      <c r="G5">
        <f t="shared" si="0"/>
        <v>121.67</v>
      </c>
      <c r="H5" s="11">
        <f t="shared" si="1"/>
        <v>945.17958412098312</v>
      </c>
      <c r="I5" s="7">
        <f t="shared" si="2"/>
        <v>-8270.3213610586026</v>
      </c>
    </row>
    <row r="6" spans="1:9" x14ac:dyDescent="0.35">
      <c r="A6" t="s">
        <v>7</v>
      </c>
      <c r="B6" s="3">
        <v>41599</v>
      </c>
      <c r="C6" s="5">
        <v>152.05000305175781</v>
      </c>
      <c r="D6" s="3">
        <v>42311</v>
      </c>
      <c r="E6" s="5">
        <v>291.20001220703119</v>
      </c>
      <c r="F6" s="7">
        <v>139.15000915527341</v>
      </c>
      <c r="G6">
        <f t="shared" si="0"/>
        <v>139.88600280761719</v>
      </c>
      <c r="H6" s="11">
        <f t="shared" si="1"/>
        <v>822.09797758077002</v>
      </c>
      <c r="I6" s="7">
        <f t="shared" si="2"/>
        <v>114394.9411068959</v>
      </c>
    </row>
    <row r="7" spans="1:9" x14ac:dyDescent="0.35">
      <c r="A7" t="s">
        <v>7</v>
      </c>
      <c r="B7" s="3">
        <v>42608</v>
      </c>
      <c r="C7" s="5">
        <v>257.70001220703119</v>
      </c>
      <c r="D7" s="3">
        <v>43196</v>
      </c>
      <c r="E7" s="5">
        <v>379.29998779296881</v>
      </c>
      <c r="F7" s="7">
        <v>121.5999755859375</v>
      </c>
      <c r="G7">
        <f t="shared" si="0"/>
        <v>237.08401123046872</v>
      </c>
      <c r="H7" s="11">
        <f t="shared" si="1"/>
        <v>485.06012448139717</v>
      </c>
      <c r="I7" s="7">
        <f t="shared" si="2"/>
        <v>58983.299294649703</v>
      </c>
    </row>
    <row r="8" spans="1:9" x14ac:dyDescent="0.35">
      <c r="A8" t="s">
        <v>7</v>
      </c>
      <c r="B8" s="3">
        <v>43486</v>
      </c>
      <c r="C8" s="5">
        <v>396.20001220703119</v>
      </c>
      <c r="D8" s="3">
        <v>43515</v>
      </c>
      <c r="E8" s="5">
        <v>339.54998779296881</v>
      </c>
      <c r="F8" s="7">
        <v>-56.6500244140625</v>
      </c>
      <c r="G8">
        <f t="shared" si="0"/>
        <v>364.50401123046873</v>
      </c>
      <c r="H8" s="11">
        <f t="shared" si="1"/>
        <v>315.49721390387634</v>
      </c>
      <c r="I8" s="7">
        <f t="shared" si="2"/>
        <v>-17872.924870223294</v>
      </c>
    </row>
    <row r="9" spans="1:9" x14ac:dyDescent="0.35">
      <c r="A9" t="s">
        <v>7</v>
      </c>
      <c r="B9" s="3">
        <v>43516</v>
      </c>
      <c r="C9" s="5">
        <v>354.75</v>
      </c>
      <c r="D9" s="3">
        <v>43521</v>
      </c>
      <c r="E9" s="5">
        <v>324.54998779296881</v>
      </c>
      <c r="F9" s="7">
        <v>-30.20001220703125</v>
      </c>
      <c r="G9">
        <f t="shared" si="0"/>
        <v>326.37</v>
      </c>
      <c r="H9" s="11">
        <f t="shared" si="1"/>
        <v>352.36081747709659</v>
      </c>
      <c r="I9" s="7">
        <f t="shared" si="2"/>
        <v>-10641.300989087827</v>
      </c>
    </row>
    <row r="10" spans="1:9" x14ac:dyDescent="0.35">
      <c r="A10" t="s">
        <v>7</v>
      </c>
      <c r="B10" s="3">
        <v>43581</v>
      </c>
      <c r="C10" s="5">
        <v>391.75</v>
      </c>
      <c r="D10" s="3">
        <v>43727</v>
      </c>
      <c r="E10" s="5">
        <v>361.89999389648438</v>
      </c>
      <c r="F10" s="7">
        <v>-29.850006103515621</v>
      </c>
      <c r="G10">
        <f t="shared" si="0"/>
        <v>360.41</v>
      </c>
      <c r="H10" s="11">
        <f t="shared" si="1"/>
        <v>319.08104658583306</v>
      </c>
      <c r="I10" s="7">
        <f t="shared" si="2"/>
        <v>-9524.5711881032694</v>
      </c>
    </row>
    <row r="11" spans="1:9" x14ac:dyDescent="0.35">
      <c r="A11" t="s">
        <v>7</v>
      </c>
      <c r="B11" s="3">
        <v>43756</v>
      </c>
      <c r="C11" s="5">
        <v>421.70001220703119</v>
      </c>
      <c r="D11" s="3">
        <v>43818</v>
      </c>
      <c r="E11" s="5">
        <v>369.64999389648438</v>
      </c>
      <c r="F11" s="7">
        <v>-52.050018310546882</v>
      </c>
      <c r="G11">
        <f t="shared" si="0"/>
        <v>387.96401123046871</v>
      </c>
      <c r="H11" s="11">
        <f t="shared" si="1"/>
        <v>296.4192468143255</v>
      </c>
      <c r="I11" s="7">
        <f t="shared" si="2"/>
        <v>-15428.627224284159</v>
      </c>
    </row>
    <row r="12" spans="1:9" x14ac:dyDescent="0.35">
      <c r="A12" t="s">
        <v>7</v>
      </c>
      <c r="B12" s="3">
        <v>44071</v>
      </c>
      <c r="C12" s="5">
        <v>360.04998779296881</v>
      </c>
      <c r="D12" s="3">
        <v>44559</v>
      </c>
      <c r="E12" s="5">
        <v>722.75</v>
      </c>
      <c r="F12" s="7">
        <v>362.70001220703119</v>
      </c>
      <c r="G12">
        <f t="shared" si="0"/>
        <v>331.24598876953132</v>
      </c>
      <c r="H12" s="11">
        <f t="shared" si="1"/>
        <v>347.17401538109743</v>
      </c>
      <c r="I12" s="7">
        <f t="shared" si="2"/>
        <v>125920.01961668808</v>
      </c>
    </row>
    <row r="13" spans="1:9" x14ac:dyDescent="0.35">
      <c r="A13" t="s">
        <v>7</v>
      </c>
      <c r="B13" s="3">
        <v>44579</v>
      </c>
      <c r="C13" s="5">
        <v>762.95001220703125</v>
      </c>
      <c r="D13" s="3">
        <v>44585</v>
      </c>
      <c r="E13" s="5">
        <v>702.45001220703125</v>
      </c>
      <c r="F13" s="7">
        <v>-60.5</v>
      </c>
      <c r="G13">
        <f t="shared" si="0"/>
        <v>701.91401123046876</v>
      </c>
      <c r="H13" s="11">
        <f t="shared" si="1"/>
        <v>163.83773248578242</v>
      </c>
      <c r="I13" s="7">
        <f t="shared" si="2"/>
        <v>-9912.1828153898368</v>
      </c>
    </row>
    <row r="14" spans="1:9" x14ac:dyDescent="0.35">
      <c r="A14" t="s">
        <v>7</v>
      </c>
      <c r="B14" s="3">
        <v>44594</v>
      </c>
      <c r="C14" s="5">
        <v>745.20001220703125</v>
      </c>
      <c r="D14" s="3">
        <v>44595</v>
      </c>
      <c r="E14" s="5">
        <v>732.5</v>
      </c>
      <c r="F14" s="7">
        <v>-12.70001220703125</v>
      </c>
      <c r="G14">
        <f t="shared" si="0"/>
        <v>685.58401123046883</v>
      </c>
      <c r="H14" s="11">
        <f t="shared" si="1"/>
        <v>167.74020122435627</v>
      </c>
      <c r="I14" s="7">
        <f t="shared" si="2"/>
        <v>-2130.302603159203</v>
      </c>
    </row>
    <row r="15" spans="1:9" x14ac:dyDescent="0.35">
      <c r="A15" t="s">
        <v>7</v>
      </c>
      <c r="B15" s="3">
        <v>44601</v>
      </c>
      <c r="C15" s="5">
        <v>733.45001220703125</v>
      </c>
      <c r="D15" s="3">
        <v>44606</v>
      </c>
      <c r="E15" s="5">
        <v>695.75</v>
      </c>
      <c r="F15" s="7">
        <v>-37.70001220703125</v>
      </c>
      <c r="G15">
        <f t="shared" si="0"/>
        <v>674.77401123046877</v>
      </c>
      <c r="H15" s="11">
        <f t="shared" si="1"/>
        <v>170.42742916297919</v>
      </c>
      <c r="I15" s="7">
        <f t="shared" si="2"/>
        <v>-6425.1161598572689</v>
      </c>
    </row>
    <row r="16" spans="1:9" x14ac:dyDescent="0.35">
      <c r="A16" t="s">
        <v>7</v>
      </c>
      <c r="B16" s="3">
        <v>44607</v>
      </c>
      <c r="C16" s="5">
        <v>720.5999755859375</v>
      </c>
      <c r="D16" s="3">
        <v>44608</v>
      </c>
      <c r="E16" s="5">
        <v>740.75</v>
      </c>
      <c r="F16" s="7">
        <v>20.1500244140625</v>
      </c>
      <c r="G16">
        <f t="shared" si="0"/>
        <v>662.95197753906257</v>
      </c>
      <c r="H16" s="11">
        <f t="shared" si="1"/>
        <v>173.46656152515075</v>
      </c>
      <c r="I16" s="7">
        <f t="shared" si="2"/>
        <v>3495.3554497552623</v>
      </c>
    </row>
    <row r="17" spans="1:9" x14ac:dyDescent="0.35">
      <c r="A17" t="s">
        <v>7</v>
      </c>
      <c r="B17" s="3">
        <v>44657</v>
      </c>
      <c r="C17" s="5">
        <v>849.8499755859375</v>
      </c>
      <c r="D17" s="3">
        <v>44746</v>
      </c>
      <c r="E17" s="5">
        <v>682</v>
      </c>
      <c r="F17" s="7">
        <v>-167.8499755859375</v>
      </c>
      <c r="G17">
        <f t="shared" si="0"/>
        <v>781.86197753906254</v>
      </c>
      <c r="H17" s="11">
        <f t="shared" si="1"/>
        <v>147.08478389237769</v>
      </c>
      <c r="I17" s="7">
        <f t="shared" si="2"/>
        <v>-24688.177385398489</v>
      </c>
    </row>
    <row r="18" spans="1:9" x14ac:dyDescent="0.35">
      <c r="A18" t="s">
        <v>7</v>
      </c>
      <c r="B18" s="3">
        <v>44799</v>
      </c>
      <c r="C18" s="5">
        <v>837.70001220703125</v>
      </c>
      <c r="D18" s="3">
        <v>44963</v>
      </c>
      <c r="E18" s="5">
        <v>545.45001220703125</v>
      </c>
      <c r="F18" s="7">
        <v>-292.25</v>
      </c>
      <c r="G18">
        <f t="shared" si="0"/>
        <v>770.68401123046874</v>
      </c>
      <c r="H18" s="11">
        <f t="shared" si="1"/>
        <v>149.21809499640688</v>
      </c>
      <c r="I18" s="7">
        <f t="shared" si="2"/>
        <v>-43608.98826269991</v>
      </c>
    </row>
    <row r="19" spans="1:9" x14ac:dyDescent="0.35">
      <c r="A19" t="s">
        <v>7</v>
      </c>
      <c r="B19" s="3">
        <v>45139</v>
      </c>
      <c r="C19" s="5">
        <v>765.3499755859375</v>
      </c>
      <c r="D19" s="3">
        <v>45292</v>
      </c>
      <c r="E19" s="5">
        <v>1047.849975585938</v>
      </c>
      <c r="F19" s="7">
        <v>282.5</v>
      </c>
      <c r="G19">
        <f t="shared" si="0"/>
        <v>704.12197753906253</v>
      </c>
      <c r="H19" s="11">
        <f t="shared" si="1"/>
        <v>163.32397463565923</v>
      </c>
      <c r="I19" s="7">
        <f t="shared" si="2"/>
        <v>46139.022834573734</v>
      </c>
    </row>
    <row r="20" spans="1:9" x14ac:dyDescent="0.35">
      <c r="A20" t="s">
        <v>8</v>
      </c>
      <c r="B20" s="3">
        <v>37508</v>
      </c>
      <c r="C20" s="5">
        <v>22.906999588012699</v>
      </c>
      <c r="D20" s="3">
        <v>37512</v>
      </c>
      <c r="E20" s="5">
        <v>22.966999053955082</v>
      </c>
      <c r="F20" s="7">
        <v>5.9999465942382813E-2</v>
      </c>
      <c r="G20">
        <f t="shared" si="0"/>
        <v>21.074439620971685</v>
      </c>
      <c r="H20" s="11">
        <f t="shared" si="1"/>
        <v>5456.8473500742975</v>
      </c>
      <c r="I20" s="7">
        <f t="shared" si="2"/>
        <v>327.40792673356469</v>
      </c>
    </row>
    <row r="21" spans="1:9" x14ac:dyDescent="0.35">
      <c r="A21" t="s">
        <v>8</v>
      </c>
      <c r="B21" s="3">
        <v>37547</v>
      </c>
      <c r="C21" s="5">
        <v>22.680000305175781</v>
      </c>
      <c r="D21" s="3">
        <v>37572</v>
      </c>
      <c r="E21" s="5">
        <v>21.326999664306641</v>
      </c>
      <c r="F21" s="7">
        <v>-1.3530006408691411</v>
      </c>
      <c r="G21">
        <f t="shared" si="0"/>
        <v>20.865600280761718</v>
      </c>
      <c r="H21" s="11">
        <f t="shared" si="1"/>
        <v>5511.463770636451</v>
      </c>
      <c r="I21" s="7">
        <f t="shared" si="2"/>
        <v>-7457.0140137981707</v>
      </c>
    </row>
    <row r="22" spans="1:9" x14ac:dyDescent="0.35">
      <c r="A22" t="s">
        <v>8</v>
      </c>
      <c r="B22" s="3">
        <v>37757</v>
      </c>
      <c r="C22" s="5">
        <v>24.683000564575199</v>
      </c>
      <c r="D22" s="3">
        <v>38110</v>
      </c>
      <c r="E22" s="5">
        <v>30.555000305175781</v>
      </c>
      <c r="F22" s="7">
        <v>5.8719997406005859</v>
      </c>
      <c r="G22">
        <f t="shared" si="0"/>
        <v>22.708360519409183</v>
      </c>
      <c r="H22" s="11">
        <f t="shared" si="1"/>
        <v>5064.2141206850993</v>
      </c>
      <c r="I22" s="7">
        <f t="shared" si="2"/>
        <v>29737.064003008727</v>
      </c>
    </row>
    <row r="23" spans="1:9" x14ac:dyDescent="0.35">
      <c r="A23" t="s">
        <v>8</v>
      </c>
      <c r="B23" s="3">
        <v>38222</v>
      </c>
      <c r="C23" s="5">
        <v>31.219999313354489</v>
      </c>
      <c r="D23" s="3">
        <v>38289</v>
      </c>
      <c r="E23" s="5">
        <v>29.534999847412109</v>
      </c>
      <c r="F23" s="7">
        <v>-1.684999465942383</v>
      </c>
      <c r="G23">
        <f t="shared" si="0"/>
        <v>28.72239936828613</v>
      </c>
      <c r="H23" s="11">
        <f t="shared" si="1"/>
        <v>4003.8437780019658</v>
      </c>
      <c r="I23" s="7">
        <f t="shared" si="2"/>
        <v>-6746.4746276500455</v>
      </c>
    </row>
    <row r="24" spans="1:9" x14ac:dyDescent="0.35">
      <c r="A24" t="s">
        <v>8</v>
      </c>
      <c r="B24" s="3">
        <v>38358</v>
      </c>
      <c r="C24" s="5">
        <v>30.944999694824219</v>
      </c>
      <c r="D24" s="3">
        <v>38910</v>
      </c>
      <c r="E24" s="5">
        <v>57.005001068115227</v>
      </c>
      <c r="F24" s="7">
        <v>26.060001373291019</v>
      </c>
      <c r="G24">
        <f t="shared" si="0"/>
        <v>28.469399719238282</v>
      </c>
      <c r="H24" s="11">
        <f t="shared" si="1"/>
        <v>4039.4248257467984</v>
      </c>
      <c r="I24" s="7">
        <f t="shared" si="2"/>
        <v>105267.4165062674</v>
      </c>
    </row>
    <row r="25" spans="1:9" x14ac:dyDescent="0.35">
      <c r="A25" t="s">
        <v>8</v>
      </c>
      <c r="B25" s="3">
        <v>38961</v>
      </c>
      <c r="C25" s="5">
        <v>63.799999237060547</v>
      </c>
      <c r="D25" s="3">
        <v>39696</v>
      </c>
      <c r="E25" s="5">
        <v>120.30999755859381</v>
      </c>
      <c r="F25" s="7">
        <v>56.509998321533203</v>
      </c>
      <c r="G25">
        <f t="shared" si="0"/>
        <v>58.695999298095707</v>
      </c>
      <c r="H25" s="11">
        <f t="shared" si="1"/>
        <v>1959.2476723320915</v>
      </c>
      <c r="I25" s="7">
        <f t="shared" si="2"/>
        <v>110717.08267495432</v>
      </c>
    </row>
    <row r="26" spans="1:9" x14ac:dyDescent="0.35">
      <c r="A26" t="s">
        <v>8</v>
      </c>
      <c r="B26" s="3">
        <v>39702</v>
      </c>
      <c r="C26" s="5">
        <v>121.245002746582</v>
      </c>
      <c r="D26" s="3">
        <v>39741</v>
      </c>
      <c r="E26" s="5">
        <v>96.385002136230469</v>
      </c>
      <c r="F26" s="7">
        <v>-24.860000610351559</v>
      </c>
      <c r="G26">
        <f t="shared" si="0"/>
        <v>111.54540252685545</v>
      </c>
      <c r="H26" s="11">
        <f t="shared" si="1"/>
        <v>1030.9703259380231</v>
      </c>
      <c r="I26" s="7">
        <f t="shared" si="2"/>
        <v>-25629.922932073598</v>
      </c>
    </row>
    <row r="27" spans="1:9" x14ac:dyDescent="0.35">
      <c r="A27" t="s">
        <v>8</v>
      </c>
      <c r="B27" s="3">
        <v>39975</v>
      </c>
      <c r="C27" s="5">
        <v>117.76999664306641</v>
      </c>
      <c r="D27" s="3">
        <v>40613</v>
      </c>
      <c r="E27" s="5">
        <v>252.9649963378906</v>
      </c>
      <c r="F27" s="7">
        <v>135.19499969482419</v>
      </c>
      <c r="G27">
        <f t="shared" si="0"/>
        <v>108.34839691162109</v>
      </c>
      <c r="H27" s="11">
        <f t="shared" si="1"/>
        <v>1061.3908768193826</v>
      </c>
      <c r="I27" s="7">
        <f t="shared" si="2"/>
        <v>143494.7392676856</v>
      </c>
    </row>
    <row r="28" spans="1:9" x14ac:dyDescent="0.35">
      <c r="A28" t="s">
        <v>8</v>
      </c>
      <c r="B28" s="3">
        <v>40693</v>
      </c>
      <c r="C28" s="5">
        <v>308.22500610351563</v>
      </c>
      <c r="D28" s="3">
        <v>40904</v>
      </c>
      <c r="E28" s="5">
        <v>267.09500122070313</v>
      </c>
      <c r="F28" s="7">
        <v>-41.1300048828125</v>
      </c>
      <c r="G28">
        <f t="shared" si="0"/>
        <v>283.56700561523439</v>
      </c>
      <c r="H28" s="11">
        <f t="shared" si="1"/>
        <v>405.54788717570682</v>
      </c>
      <c r="I28" s="7">
        <f t="shared" si="2"/>
        <v>-16680.186579751113</v>
      </c>
    </row>
    <row r="29" spans="1:9" x14ac:dyDescent="0.35">
      <c r="A29" t="s">
        <v>8</v>
      </c>
      <c r="B29" s="3">
        <v>40997</v>
      </c>
      <c r="C29" s="5">
        <v>318.85000610351563</v>
      </c>
      <c r="D29" s="3">
        <v>41529</v>
      </c>
      <c r="E29" s="5">
        <v>438.5</v>
      </c>
      <c r="F29" s="7">
        <v>119.6499938964844</v>
      </c>
      <c r="G29">
        <f t="shared" si="0"/>
        <v>293.34200561523437</v>
      </c>
      <c r="H29" s="11">
        <f t="shared" si="1"/>
        <v>392.03386422209553</v>
      </c>
      <c r="I29" s="7">
        <f t="shared" si="2"/>
        <v>46906.849461388927</v>
      </c>
    </row>
    <row r="30" spans="1:9" x14ac:dyDescent="0.35">
      <c r="A30" t="s">
        <v>8</v>
      </c>
      <c r="B30" s="3">
        <v>41583</v>
      </c>
      <c r="C30" s="5">
        <v>548.20001220703125</v>
      </c>
      <c r="D30" s="3">
        <v>42725</v>
      </c>
      <c r="E30" s="5">
        <v>865.54998779296875</v>
      </c>
      <c r="F30" s="7">
        <v>317.3499755859375</v>
      </c>
      <c r="G30">
        <f t="shared" si="0"/>
        <v>504.34401123046877</v>
      </c>
      <c r="H30" s="11">
        <f t="shared" si="1"/>
        <v>228.0189661009949</v>
      </c>
      <c r="I30" s="7">
        <f t="shared" si="2"/>
        <v>72361.813325281444</v>
      </c>
    </row>
    <row r="31" spans="1:9" x14ac:dyDescent="0.35">
      <c r="A31" t="s">
        <v>8</v>
      </c>
      <c r="B31" s="3">
        <v>42850</v>
      </c>
      <c r="C31" s="5">
        <v>1097.900024414062</v>
      </c>
      <c r="D31" s="3">
        <v>43131</v>
      </c>
      <c r="E31" s="5">
        <v>1128.300048828125</v>
      </c>
      <c r="F31" s="7">
        <v>30.4000244140625</v>
      </c>
      <c r="G31">
        <f t="shared" si="0"/>
        <v>1010.0680224609371</v>
      </c>
      <c r="H31" s="11">
        <f t="shared" si="1"/>
        <v>113.85371820782242</v>
      </c>
      <c r="I31" s="7">
        <f t="shared" si="2"/>
        <v>3461.155813149594</v>
      </c>
    </row>
    <row r="32" spans="1:9" x14ac:dyDescent="0.35">
      <c r="A32" t="s">
        <v>8</v>
      </c>
      <c r="B32" s="3">
        <v>43235</v>
      </c>
      <c r="C32" s="5">
        <v>1314.650024414062</v>
      </c>
      <c r="D32" s="3">
        <v>43964</v>
      </c>
      <c r="E32" s="5">
        <v>1563.300048828125</v>
      </c>
      <c r="F32" s="7">
        <v>248.6500244140625</v>
      </c>
      <c r="G32">
        <f t="shared" si="0"/>
        <v>1209.4780224609372</v>
      </c>
      <c r="H32" s="11">
        <f t="shared" si="1"/>
        <v>95.082339541820218</v>
      </c>
      <c r="I32" s="7">
        <f t="shared" si="2"/>
        <v>23642.226048419776</v>
      </c>
    </row>
    <row r="33" spans="1:9" x14ac:dyDescent="0.35">
      <c r="A33" t="s">
        <v>8</v>
      </c>
      <c r="B33" s="3">
        <v>44067</v>
      </c>
      <c r="C33" s="5">
        <v>1962.150024414062</v>
      </c>
      <c r="D33" s="3">
        <v>44644</v>
      </c>
      <c r="E33" s="5">
        <v>3025.35009765625</v>
      </c>
      <c r="F33" s="7">
        <v>1063.200073242188</v>
      </c>
      <c r="G33">
        <f t="shared" si="0"/>
        <v>1805.1780224609372</v>
      </c>
      <c r="H33" s="11">
        <f t="shared" si="1"/>
        <v>63.705628236723456</v>
      </c>
      <c r="I33" s="7">
        <f t="shared" si="2"/>
        <v>67731.828607223972</v>
      </c>
    </row>
    <row r="34" spans="1:9" x14ac:dyDescent="0.35">
      <c r="A34" t="s">
        <v>8</v>
      </c>
      <c r="B34" s="3">
        <v>44805</v>
      </c>
      <c r="C34" s="5">
        <v>3446.550048828125</v>
      </c>
      <c r="D34" s="3">
        <v>44925</v>
      </c>
      <c r="E34" s="5">
        <v>3087.89990234375</v>
      </c>
      <c r="F34" s="7">
        <v>-358.650146484375</v>
      </c>
      <c r="G34">
        <f t="shared" si="0"/>
        <v>3170.8260449218751</v>
      </c>
      <c r="H34" s="11">
        <f t="shared" si="1"/>
        <v>36.26815169636135</v>
      </c>
      <c r="I34" s="7">
        <f t="shared" si="2"/>
        <v>-13007.577918617531</v>
      </c>
    </row>
    <row r="35" spans="1:9" x14ac:dyDescent="0.35">
      <c r="A35" t="s">
        <v>8</v>
      </c>
      <c r="B35" s="3">
        <v>45097</v>
      </c>
      <c r="C35" s="5">
        <v>3318.699951171875</v>
      </c>
      <c r="D35" s="3">
        <v>45272</v>
      </c>
      <c r="E35" s="5">
        <v>3224.75</v>
      </c>
      <c r="F35" s="7">
        <v>-93.949951171875</v>
      </c>
      <c r="G35">
        <f t="shared" si="0"/>
        <v>3053.2039550781251</v>
      </c>
      <c r="H35" s="11">
        <f t="shared" si="1"/>
        <v>37.665351444580267</v>
      </c>
      <c r="I35" s="7">
        <f t="shared" si="2"/>
        <v>-3538.6579290898276</v>
      </c>
    </row>
    <row r="36" spans="1:9" x14ac:dyDescent="0.35">
      <c r="A36" t="s">
        <v>8</v>
      </c>
      <c r="B36" s="3">
        <v>45287</v>
      </c>
      <c r="C36" s="5">
        <v>3404.449951171875</v>
      </c>
      <c r="D36" s="3">
        <v>45292</v>
      </c>
      <c r="E36" s="5">
        <v>3396.10009765625</v>
      </c>
      <c r="F36" s="7">
        <v>-8.349853515625</v>
      </c>
      <c r="G36">
        <f t="shared" si="0"/>
        <v>3132.093955078125</v>
      </c>
      <c r="H36" s="11">
        <f t="shared" si="1"/>
        <v>36.716650793169293</v>
      </c>
      <c r="I36" s="7">
        <f t="shared" si="2"/>
        <v>-306.57865570732008</v>
      </c>
    </row>
    <row r="37" spans="1:9" x14ac:dyDescent="0.35">
      <c r="A37" t="s">
        <v>9</v>
      </c>
      <c r="B37" s="3">
        <v>36598</v>
      </c>
      <c r="C37" s="5">
        <v>5.5300002098083496</v>
      </c>
      <c r="D37" s="3">
        <v>36972</v>
      </c>
      <c r="E37" s="5">
        <v>5.4600000381469727</v>
      </c>
      <c r="F37" s="7">
        <v>-7.0000171661376953E-2</v>
      </c>
      <c r="G37">
        <f t="shared" si="0"/>
        <v>5.0876001930236816</v>
      </c>
      <c r="H37" s="11">
        <f t="shared" si="1"/>
        <v>22603.977442585314</v>
      </c>
      <c r="I37" s="7">
        <f t="shared" si="2"/>
        <v>-1582.2823012108645</v>
      </c>
    </row>
    <row r="38" spans="1:9" x14ac:dyDescent="0.35">
      <c r="A38" t="s">
        <v>9</v>
      </c>
      <c r="B38" s="3">
        <v>37302</v>
      </c>
      <c r="C38" s="5">
        <v>7.7199997901916504</v>
      </c>
      <c r="D38" s="3">
        <v>37519</v>
      </c>
      <c r="E38" s="5">
        <v>7.0799999237060547</v>
      </c>
      <c r="F38" s="7">
        <v>-0.6399998664855957</v>
      </c>
      <c r="G38">
        <f t="shared" si="0"/>
        <v>7.1023998069763188</v>
      </c>
      <c r="H38" s="11">
        <f t="shared" si="1"/>
        <v>16191.710284605711</v>
      </c>
      <c r="I38" s="7">
        <f t="shared" si="2"/>
        <v>-10362.692420321102</v>
      </c>
    </row>
    <row r="39" spans="1:9" x14ac:dyDescent="0.35">
      <c r="A39" t="s">
        <v>9</v>
      </c>
      <c r="B39" s="3">
        <v>37606</v>
      </c>
      <c r="C39" s="5">
        <v>8.8199996948242188</v>
      </c>
      <c r="D39" s="3">
        <v>38180</v>
      </c>
      <c r="E39" s="5">
        <v>24.090000152587891</v>
      </c>
      <c r="F39" s="7">
        <v>15.27000045776367</v>
      </c>
      <c r="G39">
        <f t="shared" si="0"/>
        <v>8.114399719238282</v>
      </c>
      <c r="H39" s="11">
        <f t="shared" si="1"/>
        <v>14172.336091275949</v>
      </c>
      <c r="I39" s="7">
        <f t="shared" si="2"/>
        <v>216411.57860136434</v>
      </c>
    </row>
    <row r="40" spans="1:9" x14ac:dyDescent="0.35">
      <c r="A40" t="s">
        <v>9</v>
      </c>
      <c r="B40" s="3">
        <v>38295</v>
      </c>
      <c r="C40" s="5">
        <v>30.20999908447266</v>
      </c>
      <c r="D40" s="3">
        <v>38905</v>
      </c>
      <c r="E40" s="5">
        <v>54.819999694824219</v>
      </c>
      <c r="F40" s="7">
        <v>24.610000610351559</v>
      </c>
      <c r="G40">
        <f t="shared" si="0"/>
        <v>27.793199157714849</v>
      </c>
      <c r="H40" s="11">
        <f t="shared" si="1"/>
        <v>4137.7028728295327</v>
      </c>
      <c r="I40" s="7">
        <f t="shared" si="2"/>
        <v>101828.8702257882</v>
      </c>
    </row>
    <row r="41" spans="1:9" x14ac:dyDescent="0.35">
      <c r="A41" t="s">
        <v>9</v>
      </c>
      <c r="B41" s="3">
        <v>38981</v>
      </c>
      <c r="C41" s="5">
        <v>71.040000915527344</v>
      </c>
      <c r="D41" s="3">
        <v>39577</v>
      </c>
      <c r="E41" s="5">
        <v>167.16999816894531</v>
      </c>
      <c r="F41" s="7">
        <v>96.129997253417969</v>
      </c>
      <c r="G41">
        <f t="shared" si="0"/>
        <v>65.356800842285153</v>
      </c>
      <c r="H41" s="11">
        <f t="shared" si="1"/>
        <v>1759.5720493956026</v>
      </c>
      <c r="I41" s="7">
        <f t="shared" si="2"/>
        <v>169147.6562755903</v>
      </c>
    </row>
    <row r="42" spans="1:9" x14ac:dyDescent="0.35">
      <c r="A42" t="s">
        <v>9</v>
      </c>
      <c r="B42" s="3">
        <v>39962</v>
      </c>
      <c r="C42" s="5">
        <v>155.78999328613281</v>
      </c>
      <c r="D42" s="3">
        <v>40564</v>
      </c>
      <c r="E42" s="5">
        <v>257.41000366210938</v>
      </c>
      <c r="F42" s="7">
        <v>101.62001037597661</v>
      </c>
      <c r="G42">
        <f t="shared" si="0"/>
        <v>143.32679382324218</v>
      </c>
      <c r="H42" s="11">
        <f t="shared" si="1"/>
        <v>802.36218876021019</v>
      </c>
      <c r="I42" s="7">
        <f t="shared" si="2"/>
        <v>81536.053947103865</v>
      </c>
    </row>
    <row r="43" spans="1:9" x14ac:dyDescent="0.35">
      <c r="A43" t="s">
        <v>9</v>
      </c>
      <c r="B43" s="3">
        <v>40990</v>
      </c>
      <c r="C43" s="5">
        <v>235.30000305175781</v>
      </c>
      <c r="D43" s="3">
        <v>41075</v>
      </c>
      <c r="E43" s="5">
        <v>206.50999450683591</v>
      </c>
      <c r="F43" s="7">
        <v>-28.790008544921879</v>
      </c>
      <c r="G43">
        <f t="shared" si="0"/>
        <v>216.47600280761719</v>
      </c>
      <c r="H43" s="11">
        <f t="shared" si="1"/>
        <v>531.23671219207074</v>
      </c>
      <c r="I43" s="7">
        <f t="shared" si="2"/>
        <v>-15294.309483385921</v>
      </c>
    </row>
    <row r="44" spans="1:9" x14ac:dyDescent="0.35">
      <c r="A44" t="s">
        <v>9</v>
      </c>
      <c r="B44" s="3">
        <v>41150</v>
      </c>
      <c r="C44" s="5">
        <v>203.69000244140619</v>
      </c>
      <c r="D44" s="3">
        <v>41156</v>
      </c>
      <c r="E44" s="5">
        <v>195.6600036621094</v>
      </c>
      <c r="F44" s="7">
        <v>-8.029998779296875</v>
      </c>
      <c r="G44">
        <f t="shared" si="0"/>
        <v>187.39480224609372</v>
      </c>
      <c r="H44" s="11">
        <f t="shared" si="1"/>
        <v>613.67764004989817</v>
      </c>
      <c r="I44" s="7">
        <f t="shared" si="2"/>
        <v>-4927.8307004824692</v>
      </c>
    </row>
    <row r="45" spans="1:9" x14ac:dyDescent="0.35">
      <c r="A45" t="s">
        <v>9</v>
      </c>
      <c r="B45" s="3">
        <v>41191</v>
      </c>
      <c r="C45" s="5">
        <v>225.67999267578119</v>
      </c>
      <c r="D45" s="3">
        <v>41479</v>
      </c>
      <c r="E45" s="5">
        <v>225.0299987792969</v>
      </c>
      <c r="F45" s="7">
        <v>-0.649993896484375</v>
      </c>
      <c r="G45">
        <f t="shared" si="0"/>
        <v>207.62559326171871</v>
      </c>
      <c r="H45" s="11">
        <f t="shared" si="1"/>
        <v>553.88162024437361</v>
      </c>
      <c r="I45" s="7">
        <f t="shared" si="2"/>
        <v>-360.0196725337193</v>
      </c>
    </row>
    <row r="46" spans="1:9" x14ac:dyDescent="0.35">
      <c r="A46" t="s">
        <v>9</v>
      </c>
      <c r="B46" s="3">
        <v>41666</v>
      </c>
      <c r="C46" s="5">
        <v>232.2200012207031</v>
      </c>
      <c r="D46" s="3">
        <v>42261</v>
      </c>
      <c r="E46" s="5">
        <v>496.20001220703119</v>
      </c>
      <c r="F46" s="7">
        <v>263.98001098632813</v>
      </c>
      <c r="G46">
        <f t="shared" si="0"/>
        <v>213.64240112304685</v>
      </c>
      <c r="H46" s="11">
        <f t="shared" si="1"/>
        <v>538.28266016241798</v>
      </c>
      <c r="I46" s="7">
        <f t="shared" si="2"/>
        <v>142095.86254342503</v>
      </c>
    </row>
    <row r="47" spans="1:9" x14ac:dyDescent="0.35">
      <c r="A47" t="s">
        <v>9</v>
      </c>
      <c r="B47" s="3">
        <v>42520</v>
      </c>
      <c r="C47" s="5">
        <v>513.70001220703125</v>
      </c>
      <c r="D47" s="3">
        <v>42710</v>
      </c>
      <c r="E47" s="5">
        <v>455.95001220703119</v>
      </c>
      <c r="F47" s="7">
        <v>-57.75</v>
      </c>
      <c r="G47">
        <f t="shared" si="0"/>
        <v>472.60401123046876</v>
      </c>
      <c r="H47" s="11">
        <f t="shared" si="1"/>
        <v>243.33267866387075</v>
      </c>
      <c r="I47" s="7">
        <f t="shared" si="2"/>
        <v>-14052.462192838537</v>
      </c>
    </row>
    <row r="48" spans="1:9" x14ac:dyDescent="0.35">
      <c r="A48" t="s">
        <v>9</v>
      </c>
      <c r="B48" s="3">
        <v>42894</v>
      </c>
      <c r="C48" s="5">
        <v>515.75</v>
      </c>
      <c r="D48" s="3">
        <v>43035</v>
      </c>
      <c r="E48" s="5">
        <v>485.95001220703119</v>
      </c>
      <c r="F48" s="7">
        <v>-29.79998779296875</v>
      </c>
      <c r="G48">
        <f t="shared" si="0"/>
        <v>474.49</v>
      </c>
      <c r="H48" s="11">
        <f t="shared" si="1"/>
        <v>242.36548715462922</v>
      </c>
      <c r="I48" s="7">
        <f t="shared" si="2"/>
        <v>-7222.4885586448754</v>
      </c>
    </row>
    <row r="49" spans="1:9" x14ac:dyDescent="0.35">
      <c r="A49" t="s">
        <v>9</v>
      </c>
      <c r="B49" s="3">
        <v>43040</v>
      </c>
      <c r="C49" s="5">
        <v>535.0999755859375</v>
      </c>
      <c r="D49" s="3">
        <v>43210</v>
      </c>
      <c r="E49" s="5">
        <v>505.70001220703119</v>
      </c>
      <c r="F49" s="7">
        <v>-29.39996337890625</v>
      </c>
      <c r="G49">
        <f t="shared" si="0"/>
        <v>492.29197753906254</v>
      </c>
      <c r="H49" s="11">
        <f t="shared" si="1"/>
        <v>233.60120669623359</v>
      </c>
      <c r="I49" s="7">
        <f t="shared" si="2"/>
        <v>-6867.8669221375767</v>
      </c>
    </row>
    <row r="50" spans="1:9" x14ac:dyDescent="0.35">
      <c r="A50" t="s">
        <v>9</v>
      </c>
      <c r="B50" s="3">
        <v>43328</v>
      </c>
      <c r="C50" s="5">
        <v>623.45001220703125</v>
      </c>
      <c r="D50" s="3">
        <v>43719</v>
      </c>
      <c r="E50" s="5">
        <v>681.70001220703125</v>
      </c>
      <c r="F50" s="7">
        <v>58.25</v>
      </c>
      <c r="G50">
        <f t="shared" si="0"/>
        <v>573.57401123046873</v>
      </c>
      <c r="H50" s="11">
        <f t="shared" si="1"/>
        <v>200.49722921248537</v>
      </c>
      <c r="I50" s="7">
        <f t="shared" si="2"/>
        <v>11678.963601627273</v>
      </c>
    </row>
    <row r="51" spans="1:9" x14ac:dyDescent="0.35">
      <c r="A51" t="s">
        <v>9</v>
      </c>
      <c r="B51" s="3">
        <v>43829</v>
      </c>
      <c r="C51" s="5">
        <v>754.0999755859375</v>
      </c>
      <c r="D51" s="3">
        <v>43899</v>
      </c>
      <c r="E51" s="5">
        <v>623.54998779296875</v>
      </c>
      <c r="F51" s="7">
        <v>-130.54998779296881</v>
      </c>
      <c r="G51">
        <f t="shared" si="0"/>
        <v>693.7719775390625</v>
      </c>
      <c r="H51" s="11">
        <f t="shared" si="1"/>
        <v>165.76051458279747</v>
      </c>
      <c r="I51" s="7">
        <f t="shared" si="2"/>
        <v>-21640.033155340436</v>
      </c>
    </row>
    <row r="52" spans="1:9" x14ac:dyDescent="0.35">
      <c r="A52" t="s">
        <v>9</v>
      </c>
      <c r="B52" s="3">
        <v>44149</v>
      </c>
      <c r="C52" s="5">
        <v>613.1500244140625</v>
      </c>
      <c r="D52" s="3">
        <v>44546</v>
      </c>
      <c r="E52" s="5">
        <v>709.6500244140625</v>
      </c>
      <c r="F52" s="7">
        <v>96.5</v>
      </c>
      <c r="G52">
        <f t="shared" si="0"/>
        <v>564.0980224609375</v>
      </c>
      <c r="H52" s="11">
        <f t="shared" si="1"/>
        <v>203.86527770173754</v>
      </c>
      <c r="I52" s="7">
        <f t="shared" si="2"/>
        <v>19672.999298217674</v>
      </c>
    </row>
    <row r="53" spans="1:9" x14ac:dyDescent="0.35">
      <c r="A53" t="s">
        <v>9</v>
      </c>
      <c r="B53" s="3">
        <v>44634</v>
      </c>
      <c r="C53" s="5">
        <v>710.04998779296875</v>
      </c>
      <c r="D53" s="3">
        <v>44687</v>
      </c>
      <c r="E53" s="5">
        <v>673.4000244140625</v>
      </c>
      <c r="F53" s="7">
        <v>-36.64996337890625</v>
      </c>
      <c r="G53">
        <f t="shared" si="0"/>
        <v>653.24598876953132</v>
      </c>
      <c r="H53" s="11">
        <f t="shared" si="1"/>
        <v>176.04394359407658</v>
      </c>
      <c r="I53" s="7">
        <f t="shared" si="2"/>
        <v>-6452.0040858011444</v>
      </c>
    </row>
    <row r="54" spans="1:9" x14ac:dyDescent="0.35">
      <c r="A54" t="s">
        <v>9</v>
      </c>
      <c r="B54" s="3">
        <v>44812</v>
      </c>
      <c r="C54" s="5">
        <v>779.75</v>
      </c>
      <c r="D54" s="3">
        <v>45292</v>
      </c>
      <c r="E54" s="5">
        <v>1097.699951171875</v>
      </c>
      <c r="F54" s="7">
        <v>317.949951171875</v>
      </c>
      <c r="G54">
        <f t="shared" si="0"/>
        <v>717.37</v>
      </c>
      <c r="H54" s="11">
        <f t="shared" si="1"/>
        <v>160.3077909586406</v>
      </c>
      <c r="I54" s="7">
        <f t="shared" si="2"/>
        <v>50969.854307770918</v>
      </c>
    </row>
    <row r="55" spans="1:9" x14ac:dyDescent="0.35">
      <c r="A55" t="s">
        <v>10</v>
      </c>
      <c r="B55" s="3">
        <v>37607</v>
      </c>
      <c r="C55" s="5">
        <v>120.1875</v>
      </c>
      <c r="D55" s="3">
        <v>38111</v>
      </c>
      <c r="E55" s="5">
        <v>230.61250305175781</v>
      </c>
      <c r="F55" s="7">
        <v>110.4250030517578</v>
      </c>
      <c r="G55">
        <f t="shared" si="0"/>
        <v>110.57250000000001</v>
      </c>
      <c r="H55" s="11">
        <f t="shared" si="1"/>
        <v>1040.0416016640672</v>
      </c>
      <c r="I55" s="7">
        <f t="shared" si="2"/>
        <v>114846.5970377097</v>
      </c>
    </row>
    <row r="56" spans="1:9" x14ac:dyDescent="0.35">
      <c r="A56" t="s">
        <v>10</v>
      </c>
      <c r="B56" s="3">
        <v>38268</v>
      </c>
      <c r="C56" s="5">
        <v>255.1000061035156</v>
      </c>
      <c r="D56" s="3">
        <v>39066</v>
      </c>
      <c r="E56" s="5">
        <v>642.9375</v>
      </c>
      <c r="F56" s="7">
        <v>387.83749389648438</v>
      </c>
      <c r="G56">
        <f t="shared" si="0"/>
        <v>234.69200561523436</v>
      </c>
      <c r="H56" s="11">
        <f t="shared" si="1"/>
        <v>490.0039083075406</v>
      </c>
      <c r="I56" s="7">
        <f t="shared" si="2"/>
        <v>190041.88779747926</v>
      </c>
    </row>
    <row r="57" spans="1:9" x14ac:dyDescent="0.35">
      <c r="A57" t="s">
        <v>10</v>
      </c>
      <c r="B57" s="3">
        <v>39133</v>
      </c>
      <c r="C57" s="5">
        <v>749.2125244140625</v>
      </c>
      <c r="D57" s="3">
        <v>39171</v>
      </c>
      <c r="E57" s="5">
        <v>606.9000244140625</v>
      </c>
      <c r="F57" s="7">
        <v>-142.3125</v>
      </c>
      <c r="G57">
        <f t="shared" si="0"/>
        <v>689.27552246093751</v>
      </c>
      <c r="H57" s="11">
        <f t="shared" si="1"/>
        <v>166.84184517304874</v>
      </c>
      <c r="I57" s="7">
        <f t="shared" si="2"/>
        <v>-23743.680091189497</v>
      </c>
    </row>
    <row r="58" spans="1:9" x14ac:dyDescent="0.35">
      <c r="A58" t="s">
        <v>10</v>
      </c>
      <c r="B58" s="3">
        <v>39386</v>
      </c>
      <c r="C58" s="5">
        <v>618.7249755859375</v>
      </c>
      <c r="D58" s="3">
        <v>39507</v>
      </c>
      <c r="E58" s="5">
        <v>570.48748779296875</v>
      </c>
      <c r="F58" s="7">
        <v>-48.23748779296875</v>
      </c>
      <c r="G58">
        <f t="shared" si="0"/>
        <v>569.22697753906255</v>
      </c>
      <c r="H58" s="11">
        <f t="shared" si="1"/>
        <v>202.02837275418551</v>
      </c>
      <c r="I58" s="7">
        <f t="shared" si="2"/>
        <v>-9745.3411645633641</v>
      </c>
    </row>
    <row r="59" spans="1:9" x14ac:dyDescent="0.35">
      <c r="A59" t="s">
        <v>10</v>
      </c>
      <c r="B59" s="3">
        <v>39898</v>
      </c>
      <c r="C59" s="5">
        <v>309.67498779296881</v>
      </c>
      <c r="D59" s="3">
        <v>40592</v>
      </c>
      <c r="E59" s="5">
        <v>1339.099975585938</v>
      </c>
      <c r="F59" s="7">
        <v>1029.424987792969</v>
      </c>
      <c r="G59">
        <f t="shared" si="0"/>
        <v>284.9009887695313</v>
      </c>
      <c r="H59" s="11">
        <f t="shared" si="1"/>
        <v>403.64900275242087</v>
      </c>
      <c r="I59" s="7">
        <f t="shared" si="2"/>
        <v>415526.36973105493</v>
      </c>
    </row>
    <row r="60" spans="1:9" x14ac:dyDescent="0.35">
      <c r="A60" t="s">
        <v>10</v>
      </c>
      <c r="B60" s="3">
        <v>40765</v>
      </c>
      <c r="C60" s="5">
        <v>1486.050048828125</v>
      </c>
      <c r="D60" s="3">
        <v>41058</v>
      </c>
      <c r="E60" s="5">
        <v>1529.25</v>
      </c>
      <c r="F60" s="7">
        <v>43.199951171875</v>
      </c>
      <c r="G60">
        <f t="shared" si="0"/>
        <v>1367.166044921875</v>
      </c>
      <c r="H60" s="11">
        <f t="shared" si="1"/>
        <v>84.115605728469916</v>
      </c>
      <c r="I60" s="7">
        <f t="shared" si="2"/>
        <v>3633.7900602625896</v>
      </c>
    </row>
    <row r="61" spans="1:9" x14ac:dyDescent="0.35">
      <c r="A61" t="s">
        <v>10</v>
      </c>
      <c r="B61" s="3">
        <v>41163</v>
      </c>
      <c r="C61" s="5">
        <v>1715.349975585938</v>
      </c>
      <c r="D61" s="3">
        <v>41401</v>
      </c>
      <c r="E61" s="5">
        <v>1848.449951171875</v>
      </c>
      <c r="F61" s="7">
        <v>133.0999755859375</v>
      </c>
      <c r="G61">
        <f t="shared" si="0"/>
        <v>1578.121977539063</v>
      </c>
      <c r="H61" s="11">
        <f t="shared" si="1"/>
        <v>72.871426693728736</v>
      </c>
      <c r="I61" s="7">
        <f t="shared" si="2"/>
        <v>9699.1851138477286</v>
      </c>
    </row>
    <row r="62" spans="1:9" x14ac:dyDescent="0.35">
      <c r="A62" t="s">
        <v>10</v>
      </c>
      <c r="B62" s="3">
        <v>41555</v>
      </c>
      <c r="C62" s="5">
        <v>2116.050048828125</v>
      </c>
      <c r="D62" s="3">
        <v>41682</v>
      </c>
      <c r="E62" s="5">
        <v>1927.5</v>
      </c>
      <c r="F62" s="7">
        <v>-188.550048828125</v>
      </c>
      <c r="G62">
        <f t="shared" si="0"/>
        <v>1946.7660449218752</v>
      </c>
      <c r="H62" s="11">
        <f t="shared" si="1"/>
        <v>59.072326795495933</v>
      </c>
      <c r="I62" s="7">
        <f t="shared" si="2"/>
        <v>-11138.090101681715</v>
      </c>
    </row>
    <row r="63" spans="1:9" x14ac:dyDescent="0.35">
      <c r="A63" t="s">
        <v>10</v>
      </c>
      <c r="B63" s="3">
        <v>41738</v>
      </c>
      <c r="C63" s="5">
        <v>2031.300048828125</v>
      </c>
      <c r="D63" s="3">
        <v>42074</v>
      </c>
      <c r="E63" s="5">
        <v>2098.300048828125</v>
      </c>
      <c r="F63" s="7">
        <v>67</v>
      </c>
      <c r="G63">
        <f t="shared" si="0"/>
        <v>1868.7960449218751</v>
      </c>
      <c r="H63" s="11">
        <f t="shared" si="1"/>
        <v>61.536945303631391</v>
      </c>
      <c r="I63" s="7">
        <f t="shared" si="2"/>
        <v>4122.9753353433034</v>
      </c>
    </row>
    <row r="64" spans="1:9" x14ac:dyDescent="0.35">
      <c r="A64" t="s">
        <v>10</v>
      </c>
      <c r="B64" s="3">
        <v>42199</v>
      </c>
      <c r="C64" s="5">
        <v>2498.699951171875</v>
      </c>
      <c r="D64" s="3">
        <v>42422</v>
      </c>
      <c r="E64" s="5">
        <v>2476.75</v>
      </c>
      <c r="F64" s="7">
        <v>-21.949951171875</v>
      </c>
      <c r="G64">
        <f t="shared" si="0"/>
        <v>2298.803955078125</v>
      </c>
      <c r="H64" s="11">
        <f t="shared" si="1"/>
        <v>50.026014504612995</v>
      </c>
      <c r="I64" s="7">
        <f t="shared" si="2"/>
        <v>-1098.0685756997657</v>
      </c>
    </row>
    <row r="65" spans="1:9" x14ac:dyDescent="0.35">
      <c r="A65" t="s">
        <v>10</v>
      </c>
      <c r="B65" s="3">
        <v>42506</v>
      </c>
      <c r="C65" s="5">
        <v>2512.10009765625</v>
      </c>
      <c r="D65" s="3">
        <v>42744</v>
      </c>
      <c r="E65" s="5">
        <v>2723.14990234375</v>
      </c>
      <c r="F65" s="7">
        <v>211.0498046875</v>
      </c>
      <c r="G65">
        <f t="shared" si="0"/>
        <v>2311.1320898437502</v>
      </c>
      <c r="H65" s="11">
        <f t="shared" si="1"/>
        <v>49.759163703955579</v>
      </c>
      <c r="I65" s="7">
        <f t="shared" si="2"/>
        <v>10501.661781133163</v>
      </c>
    </row>
    <row r="66" spans="1:9" x14ac:dyDescent="0.35">
      <c r="A66" t="s">
        <v>10</v>
      </c>
      <c r="B66" s="3">
        <v>42796</v>
      </c>
      <c r="C66" s="5">
        <v>2832.050048828125</v>
      </c>
      <c r="D66" s="3">
        <v>43194</v>
      </c>
      <c r="E66" s="5">
        <v>2766</v>
      </c>
      <c r="F66" s="7">
        <v>-66.050048828125</v>
      </c>
      <c r="G66">
        <f t="shared" si="0"/>
        <v>2605.486044921875</v>
      </c>
      <c r="H66" s="11">
        <f t="shared" si="1"/>
        <v>44.13763805188534</v>
      </c>
      <c r="I66" s="7">
        <f t="shared" si="2"/>
        <v>-2915.2931484851347</v>
      </c>
    </row>
    <row r="67" spans="1:9" x14ac:dyDescent="0.35">
      <c r="A67" t="s">
        <v>10</v>
      </c>
      <c r="B67" s="3">
        <v>43535</v>
      </c>
      <c r="C67" s="5">
        <v>3000.550048828125</v>
      </c>
      <c r="D67" s="3">
        <v>43682</v>
      </c>
      <c r="E67" s="5">
        <v>2619.75</v>
      </c>
      <c r="F67" s="7">
        <v>-380.800048828125</v>
      </c>
      <c r="G67">
        <f t="shared" ref="G67:G130" si="3">0.92*C67</f>
        <v>2760.5060449218749</v>
      </c>
      <c r="H67" s="11">
        <f t="shared" ref="H67:H130" si="4">10000/(C67-G67)</f>
        <v>41.659028500064231</v>
      </c>
      <c r="I67" s="7">
        <f t="shared" ref="I67:I130" si="5">H67*F67</f>
        <v>-15863.76008695671</v>
      </c>
    </row>
    <row r="68" spans="1:9" x14ac:dyDescent="0.35">
      <c r="A68" t="s">
        <v>10</v>
      </c>
      <c r="B68" s="3">
        <v>43761</v>
      </c>
      <c r="C68" s="5">
        <v>3162.64990234375</v>
      </c>
      <c r="D68" s="3">
        <v>43909</v>
      </c>
      <c r="E68" s="5">
        <v>2166.60009765625</v>
      </c>
      <c r="F68" s="7">
        <v>-996.0498046875</v>
      </c>
      <c r="G68">
        <f t="shared" si="3"/>
        <v>2909.6379101562502</v>
      </c>
      <c r="H68" s="11">
        <f t="shared" si="4"/>
        <v>39.523818272571411</v>
      </c>
      <c r="I68" s="7">
        <f t="shared" si="5"/>
        <v>-39367.691470899001</v>
      </c>
    </row>
    <row r="69" spans="1:9" x14ac:dyDescent="0.35">
      <c r="A69" t="s">
        <v>10</v>
      </c>
      <c r="B69" s="3">
        <v>44049</v>
      </c>
      <c r="C69" s="5">
        <v>2991.800048828125</v>
      </c>
      <c r="D69" s="3">
        <v>44456</v>
      </c>
      <c r="E69" s="5">
        <v>3822.199951171875</v>
      </c>
      <c r="F69" s="7">
        <v>830.39990234375</v>
      </c>
      <c r="G69">
        <f t="shared" si="3"/>
        <v>2752.4560449218752</v>
      </c>
      <c r="H69" s="11">
        <f t="shared" si="4"/>
        <v>41.78086702316957</v>
      </c>
      <c r="I69" s="7">
        <f t="shared" si="5"/>
        <v>34694.827895877213</v>
      </c>
    </row>
    <row r="70" spans="1:9" x14ac:dyDescent="0.35">
      <c r="A70" t="s">
        <v>10</v>
      </c>
      <c r="B70" s="3">
        <v>44692</v>
      </c>
      <c r="C70" s="5">
        <v>3612.85009765625</v>
      </c>
      <c r="D70" s="3">
        <v>44876</v>
      </c>
      <c r="E70" s="5">
        <v>3727.64990234375</v>
      </c>
      <c r="F70" s="7">
        <v>114.7998046875</v>
      </c>
      <c r="G70">
        <f t="shared" si="3"/>
        <v>3323.8220898437503</v>
      </c>
      <c r="H70" s="11">
        <f t="shared" si="4"/>
        <v>34.598723063846705</v>
      </c>
      <c r="I70" s="7">
        <f t="shared" si="5"/>
        <v>3971.9266501665034</v>
      </c>
    </row>
    <row r="71" spans="1:9" x14ac:dyDescent="0.35">
      <c r="A71" t="s">
        <v>10</v>
      </c>
      <c r="B71" s="3">
        <v>45006</v>
      </c>
      <c r="C71" s="5">
        <v>3905.699951171875</v>
      </c>
      <c r="D71" s="3">
        <v>45292</v>
      </c>
      <c r="E71" s="5">
        <v>6701.10009765625</v>
      </c>
      <c r="F71" s="7">
        <v>2795.400146484375</v>
      </c>
      <c r="G71">
        <f t="shared" si="3"/>
        <v>3593.2439550781251</v>
      </c>
      <c r="H71" s="11">
        <f t="shared" si="4"/>
        <v>32.004506634590491</v>
      </c>
      <c r="I71" s="7">
        <f t="shared" si="5"/>
        <v>89465.402534494409</v>
      </c>
    </row>
    <row r="72" spans="1:9" x14ac:dyDescent="0.35">
      <c r="A72" t="s">
        <v>11</v>
      </c>
      <c r="B72" s="3">
        <v>37592</v>
      </c>
      <c r="C72" s="5">
        <v>478</v>
      </c>
      <c r="D72" s="3">
        <v>38112</v>
      </c>
      <c r="E72" s="5">
        <v>934.54998779296875</v>
      </c>
      <c r="F72" s="7">
        <v>456.54998779296881</v>
      </c>
      <c r="G72">
        <f t="shared" si="3"/>
        <v>439.76</v>
      </c>
      <c r="H72" s="11">
        <f t="shared" si="4"/>
        <v>261.50627615062757</v>
      </c>
      <c r="I72" s="7">
        <f t="shared" si="5"/>
        <v>119390.68718435375</v>
      </c>
    </row>
    <row r="73" spans="1:9" x14ac:dyDescent="0.35">
      <c r="A73" t="s">
        <v>11</v>
      </c>
      <c r="B73" s="3">
        <v>38268</v>
      </c>
      <c r="C73" s="5">
        <v>1029.349975585938</v>
      </c>
      <c r="D73" s="3">
        <v>39066</v>
      </c>
      <c r="E73" s="5">
        <v>2571.75</v>
      </c>
      <c r="F73" s="7">
        <v>1542.400024414062</v>
      </c>
      <c r="G73">
        <f t="shared" si="3"/>
        <v>947.00197753906298</v>
      </c>
      <c r="H73" s="11">
        <f t="shared" si="4"/>
        <v>121.43586046023484</v>
      </c>
      <c r="I73" s="7">
        <f t="shared" si="5"/>
        <v>187302.67413860885</v>
      </c>
    </row>
    <row r="74" spans="1:9" x14ac:dyDescent="0.35">
      <c r="A74" t="s">
        <v>11</v>
      </c>
      <c r="B74" s="3">
        <v>39133</v>
      </c>
      <c r="C74" s="5">
        <v>2996.85009765625</v>
      </c>
      <c r="D74" s="3">
        <v>39174</v>
      </c>
      <c r="E74" s="5">
        <v>2307</v>
      </c>
      <c r="F74" s="7">
        <v>-689.85009765625</v>
      </c>
      <c r="G74">
        <f t="shared" si="3"/>
        <v>2757.10208984375</v>
      </c>
      <c r="H74" s="11">
        <f t="shared" si="4"/>
        <v>41.710461293262185</v>
      </c>
      <c r="I74" s="7">
        <f t="shared" si="5"/>
        <v>-28773.965796444154</v>
      </c>
    </row>
    <row r="75" spans="1:9" x14ac:dyDescent="0.35">
      <c r="A75" t="s">
        <v>11</v>
      </c>
      <c r="B75" s="3">
        <v>39386</v>
      </c>
      <c r="C75" s="5">
        <v>2476.5</v>
      </c>
      <c r="D75" s="3">
        <v>39510</v>
      </c>
      <c r="E75" s="5">
        <v>2260</v>
      </c>
      <c r="F75" s="7">
        <v>-216.5</v>
      </c>
      <c r="G75">
        <f t="shared" si="3"/>
        <v>2278.38</v>
      </c>
      <c r="H75" s="11">
        <f t="shared" si="4"/>
        <v>50.47445992327885</v>
      </c>
      <c r="I75" s="7">
        <f t="shared" si="5"/>
        <v>-10927.720573389872</v>
      </c>
    </row>
    <row r="76" spans="1:9" x14ac:dyDescent="0.35">
      <c r="A76" t="s">
        <v>11</v>
      </c>
      <c r="B76" s="3">
        <v>39968</v>
      </c>
      <c r="C76" s="5">
        <v>40.393966674804688</v>
      </c>
      <c r="D76" s="3">
        <v>40570</v>
      </c>
      <c r="E76" s="5">
        <v>40.885200500488281</v>
      </c>
      <c r="F76" s="7">
        <v>0.49123382568359381</v>
      </c>
      <c r="G76">
        <f t="shared" si="3"/>
        <v>37.162449340820316</v>
      </c>
      <c r="H76" s="11">
        <f t="shared" si="4"/>
        <v>3094.5215409599173</v>
      </c>
      <c r="I76" s="7">
        <f t="shared" si="5"/>
        <v>1520.13365522603</v>
      </c>
    </row>
    <row r="77" spans="1:9" x14ac:dyDescent="0.35">
      <c r="A77" t="s">
        <v>11</v>
      </c>
      <c r="B77" s="3">
        <v>40633</v>
      </c>
      <c r="C77" s="5">
        <v>51.510536193847663</v>
      </c>
      <c r="D77" s="3">
        <v>40882</v>
      </c>
      <c r="E77" s="5">
        <v>44.097854614257813</v>
      </c>
      <c r="F77" s="7">
        <v>-7.4126815795898438</v>
      </c>
      <c r="G77">
        <f t="shared" si="3"/>
        <v>47.38969329833985</v>
      </c>
      <c r="H77" s="11">
        <f t="shared" si="4"/>
        <v>2426.6879989288441</v>
      </c>
      <c r="I77" s="7">
        <f t="shared" si="5"/>
        <v>-17988.26542907158</v>
      </c>
    </row>
    <row r="78" spans="1:9" x14ac:dyDescent="0.35">
      <c r="A78" t="s">
        <v>11</v>
      </c>
      <c r="B78" s="3">
        <v>40982</v>
      </c>
      <c r="C78" s="5">
        <v>61.123935699462891</v>
      </c>
      <c r="D78" s="3">
        <v>41367</v>
      </c>
      <c r="E78" s="5">
        <v>75.904998779296875</v>
      </c>
      <c r="F78" s="7">
        <v>14.781063079833981</v>
      </c>
      <c r="G78">
        <f t="shared" si="3"/>
        <v>56.23402084350586</v>
      </c>
      <c r="H78" s="11">
        <f t="shared" si="4"/>
        <v>2045.0253827666797</v>
      </c>
      <c r="I78" s="7">
        <f t="shared" si="5"/>
        <v>30227.649182535926</v>
      </c>
    </row>
    <row r="79" spans="1:9" x14ac:dyDescent="0.35">
      <c r="A79" t="s">
        <v>11</v>
      </c>
      <c r="B79" s="3">
        <v>41625</v>
      </c>
      <c r="C79" s="5">
        <v>68.029998779296875</v>
      </c>
      <c r="D79" s="3">
        <v>42444</v>
      </c>
      <c r="E79" s="5">
        <v>166.1549987792969</v>
      </c>
      <c r="F79" s="7">
        <v>98.125</v>
      </c>
      <c r="G79">
        <f t="shared" si="3"/>
        <v>62.58759887695313</v>
      </c>
      <c r="H79" s="11">
        <f t="shared" si="4"/>
        <v>1837.424698558727</v>
      </c>
      <c r="I79" s="7">
        <f t="shared" si="5"/>
        <v>180297.29854607509</v>
      </c>
    </row>
    <row r="80" spans="1:9" x14ac:dyDescent="0.35">
      <c r="A80" t="s">
        <v>11</v>
      </c>
      <c r="B80" s="3">
        <v>42534</v>
      </c>
      <c r="C80" s="5">
        <v>177.18499755859381</v>
      </c>
      <c r="D80" s="3">
        <v>43187</v>
      </c>
      <c r="E80" s="5">
        <v>517.155029296875</v>
      </c>
      <c r="F80" s="7">
        <v>339.97003173828119</v>
      </c>
      <c r="G80">
        <f t="shared" si="3"/>
        <v>163.01019775390631</v>
      </c>
      <c r="H80" s="11">
        <f t="shared" si="4"/>
        <v>705.47733567941316</v>
      </c>
      <c r="I80" s="7">
        <f t="shared" si="5"/>
        <v>239841.15220156815</v>
      </c>
    </row>
    <row r="81" spans="1:9" x14ac:dyDescent="0.35">
      <c r="A81" t="s">
        <v>11</v>
      </c>
      <c r="B81" s="3">
        <v>43193</v>
      </c>
      <c r="C81" s="5">
        <v>538.15997314453125</v>
      </c>
      <c r="D81" s="3">
        <v>43424</v>
      </c>
      <c r="E81" s="5">
        <v>568.85498046875</v>
      </c>
      <c r="F81" s="7">
        <v>30.69500732421875</v>
      </c>
      <c r="G81">
        <f t="shared" si="3"/>
        <v>495.10717529296875</v>
      </c>
      <c r="H81" s="11">
        <f t="shared" si="4"/>
        <v>232.27294157462225</v>
      </c>
      <c r="I81" s="7">
        <f t="shared" si="5"/>
        <v>7129.6196428508638</v>
      </c>
    </row>
    <row r="82" spans="1:9" x14ac:dyDescent="0.35">
      <c r="A82" t="s">
        <v>11</v>
      </c>
      <c r="B82" s="3">
        <v>43479</v>
      </c>
      <c r="C82" s="5">
        <v>636.8800048828125</v>
      </c>
      <c r="D82" s="3">
        <v>43924</v>
      </c>
      <c r="E82" s="5">
        <v>451.07501220703119</v>
      </c>
      <c r="F82" s="7">
        <v>-185.80499267578119</v>
      </c>
      <c r="G82">
        <f t="shared" si="3"/>
        <v>585.92960449218754</v>
      </c>
      <c r="H82" s="11">
        <f t="shared" si="4"/>
        <v>196.26931139563786</v>
      </c>
      <c r="I82" s="7">
        <f t="shared" si="5"/>
        <v>-36467.817966347109</v>
      </c>
    </row>
    <row r="83" spans="1:9" x14ac:dyDescent="0.35">
      <c r="A83" t="s">
        <v>11</v>
      </c>
      <c r="B83" s="3">
        <v>44158</v>
      </c>
      <c r="C83" s="5">
        <v>877.43499755859375</v>
      </c>
      <c r="D83" s="3">
        <v>44655</v>
      </c>
      <c r="E83" s="5">
        <v>1719.635009765625</v>
      </c>
      <c r="F83" s="7">
        <v>842.20001220703125</v>
      </c>
      <c r="G83">
        <f t="shared" si="3"/>
        <v>807.24019775390627</v>
      </c>
      <c r="H83" s="11">
        <f t="shared" si="4"/>
        <v>142.46069549061124</v>
      </c>
      <c r="I83" s="7">
        <f t="shared" si="5"/>
        <v>119980.39948121495</v>
      </c>
    </row>
    <row r="84" spans="1:9" x14ac:dyDescent="0.35">
      <c r="A84" t="s">
        <v>11</v>
      </c>
      <c r="B84" s="3">
        <v>44823</v>
      </c>
      <c r="C84" s="5">
        <v>1765.949951171875</v>
      </c>
      <c r="D84" s="3">
        <v>44964</v>
      </c>
      <c r="E84" s="5">
        <v>1350.400024414062</v>
      </c>
      <c r="F84" s="7">
        <v>-415.5499267578125</v>
      </c>
      <c r="G84">
        <f t="shared" si="3"/>
        <v>1624.6739550781251</v>
      </c>
      <c r="H84" s="11">
        <f t="shared" si="4"/>
        <v>70.783432971614388</v>
      </c>
      <c r="I84" s="7">
        <f t="shared" si="5"/>
        <v>-29414.050387020889</v>
      </c>
    </row>
    <row r="85" spans="1:9" x14ac:dyDescent="0.35">
      <c r="A85" t="s">
        <v>11</v>
      </c>
      <c r="B85" s="3">
        <v>45121</v>
      </c>
      <c r="C85" s="5">
        <v>1614.199951171875</v>
      </c>
      <c r="D85" s="3">
        <v>45292</v>
      </c>
      <c r="E85" s="5">
        <v>1676.400024414062</v>
      </c>
      <c r="F85" s="7">
        <v>62.2000732421875</v>
      </c>
      <c r="G85">
        <f t="shared" si="3"/>
        <v>1485.063955078125</v>
      </c>
      <c r="H85" s="11">
        <f t="shared" si="4"/>
        <v>77.437742399417516</v>
      </c>
      <c r="I85" s="7">
        <f t="shared" si="5"/>
        <v>4816.6332489534179</v>
      </c>
    </row>
    <row r="86" spans="1:9" x14ac:dyDescent="0.35">
      <c r="A86" t="s">
        <v>12</v>
      </c>
      <c r="B86" s="3">
        <v>36880</v>
      </c>
      <c r="C86" s="5">
        <v>10.429165840148929</v>
      </c>
      <c r="D86" s="3">
        <v>37148</v>
      </c>
      <c r="E86" s="5">
        <v>10.741665840148929</v>
      </c>
      <c r="F86" s="7">
        <v>0.3125</v>
      </c>
      <c r="G86">
        <f t="shared" si="3"/>
        <v>9.5948325729370154</v>
      </c>
      <c r="H86" s="11">
        <f t="shared" si="4"/>
        <v>11985.618209156319</v>
      </c>
      <c r="I86" s="7">
        <f t="shared" si="5"/>
        <v>3745.5056903613495</v>
      </c>
    </row>
    <row r="87" spans="1:9" x14ac:dyDescent="0.35">
      <c r="A87" t="s">
        <v>12</v>
      </c>
      <c r="B87" s="3">
        <v>37242</v>
      </c>
      <c r="C87" s="5">
        <v>17.545833587646481</v>
      </c>
      <c r="D87" s="3">
        <v>37522</v>
      </c>
      <c r="E87" s="5">
        <v>16.070833206176761</v>
      </c>
      <c r="F87" s="7">
        <v>-1.475000381469727</v>
      </c>
      <c r="G87">
        <f t="shared" si="3"/>
        <v>16.142166900634763</v>
      </c>
      <c r="H87" s="11">
        <f t="shared" si="4"/>
        <v>7124.1984244059486</v>
      </c>
      <c r="I87" s="7">
        <f t="shared" si="5"/>
        <v>-10508.195393664802</v>
      </c>
    </row>
    <row r="88" spans="1:9" x14ac:dyDescent="0.35">
      <c r="A88" t="s">
        <v>12</v>
      </c>
      <c r="B88" s="3">
        <v>37736</v>
      </c>
      <c r="C88" s="5">
        <v>18.966665267944339</v>
      </c>
      <c r="D88" s="3">
        <v>38153</v>
      </c>
      <c r="E88" s="5">
        <v>29.091665267944339</v>
      </c>
      <c r="F88" s="7">
        <v>10.125</v>
      </c>
      <c r="G88">
        <f t="shared" si="3"/>
        <v>17.449332046508793</v>
      </c>
      <c r="H88" s="11">
        <f t="shared" si="4"/>
        <v>6590.5101521068773</v>
      </c>
      <c r="I88" s="7">
        <f t="shared" si="5"/>
        <v>66728.915290082135</v>
      </c>
    </row>
    <row r="89" spans="1:9" x14ac:dyDescent="0.35">
      <c r="A89" t="s">
        <v>12</v>
      </c>
      <c r="B89" s="3">
        <v>38335</v>
      </c>
      <c r="C89" s="5">
        <v>35.700000762939453</v>
      </c>
      <c r="D89" s="3">
        <v>38471</v>
      </c>
      <c r="E89" s="5">
        <v>28.88750076293945</v>
      </c>
      <c r="F89" s="7">
        <v>-6.8125</v>
      </c>
      <c r="G89">
        <f t="shared" si="3"/>
        <v>32.844000701904299</v>
      </c>
      <c r="H89" s="11">
        <f t="shared" si="4"/>
        <v>3501.4004853961778</v>
      </c>
      <c r="I89" s="7">
        <f t="shared" si="5"/>
        <v>-23853.290806761463</v>
      </c>
    </row>
    <row r="90" spans="1:9" x14ac:dyDescent="0.35">
      <c r="A90" t="s">
        <v>12</v>
      </c>
      <c r="B90" s="3">
        <v>38561</v>
      </c>
      <c r="C90" s="5">
        <v>180.19999694824219</v>
      </c>
      <c r="D90" s="3">
        <v>38572</v>
      </c>
      <c r="E90" s="5">
        <v>29.991666793823239</v>
      </c>
      <c r="F90" s="7">
        <v>-150.20833015441889</v>
      </c>
      <c r="G90">
        <f t="shared" si="3"/>
        <v>165.78399719238283</v>
      </c>
      <c r="H90" s="11">
        <f t="shared" si="4"/>
        <v>693.67370764108921</v>
      </c>
      <c r="I90" s="7">
        <f t="shared" si="5"/>
        <v>-104195.56929679257</v>
      </c>
    </row>
    <row r="91" spans="1:9" x14ac:dyDescent="0.35">
      <c r="A91" t="s">
        <v>12</v>
      </c>
      <c r="B91" s="3">
        <v>38614</v>
      </c>
      <c r="C91" s="5">
        <v>34.1875</v>
      </c>
      <c r="D91" s="3">
        <v>38635</v>
      </c>
      <c r="E91" s="5">
        <v>34.087501525878913</v>
      </c>
      <c r="F91" s="7">
        <v>-9.999847412109375E-2</v>
      </c>
      <c r="G91">
        <f t="shared" si="3"/>
        <v>31.452500000000001</v>
      </c>
      <c r="H91" s="11">
        <f t="shared" si="4"/>
        <v>3656.307129798904</v>
      </c>
      <c r="I91" s="7">
        <f t="shared" si="5"/>
        <v>-365.62513389796629</v>
      </c>
    </row>
    <row r="92" spans="1:9" x14ac:dyDescent="0.35">
      <c r="A92" t="s">
        <v>12</v>
      </c>
      <c r="B92" s="3">
        <v>38666</v>
      </c>
      <c r="C92" s="5">
        <v>34.741664886474609</v>
      </c>
      <c r="D92" s="3">
        <v>38883</v>
      </c>
      <c r="E92" s="5">
        <v>27.21249961853027</v>
      </c>
      <c r="F92" s="7">
        <v>-7.5291652679443359</v>
      </c>
      <c r="G92">
        <f t="shared" si="3"/>
        <v>31.962331695556642</v>
      </c>
      <c r="H92" s="11">
        <f t="shared" si="4"/>
        <v>3597.9853126919152</v>
      </c>
      <c r="I92" s="7">
        <f t="shared" si="5"/>
        <v>-27089.826050893807</v>
      </c>
    </row>
    <row r="93" spans="1:9" x14ac:dyDescent="0.35">
      <c r="A93" t="s">
        <v>12</v>
      </c>
      <c r="B93" s="3">
        <v>39265</v>
      </c>
      <c r="C93" s="5">
        <v>28.58749961853027</v>
      </c>
      <c r="D93" s="3">
        <v>39288</v>
      </c>
      <c r="E93" s="5">
        <v>26.204166412353519</v>
      </c>
      <c r="F93" s="7">
        <v>-2.3833332061767578</v>
      </c>
      <c r="G93">
        <f t="shared" si="3"/>
        <v>26.30049964904785</v>
      </c>
      <c r="H93" s="11">
        <f t="shared" si="4"/>
        <v>4372.5405043460241</v>
      </c>
      <c r="I93" s="7">
        <f t="shared" si="5"/>
        <v>-10421.220979360747</v>
      </c>
    </row>
    <row r="94" spans="1:9" x14ac:dyDescent="0.35">
      <c r="A94" t="s">
        <v>12</v>
      </c>
      <c r="B94" s="3">
        <v>39381</v>
      </c>
      <c r="C94" s="5">
        <v>30.095832824707031</v>
      </c>
      <c r="D94" s="3">
        <v>39597</v>
      </c>
      <c r="E94" s="5">
        <v>29.770832061767582</v>
      </c>
      <c r="F94" s="7">
        <v>-0.32500076293945313</v>
      </c>
      <c r="G94">
        <f t="shared" si="3"/>
        <v>27.688166198730471</v>
      </c>
      <c r="H94" s="11">
        <f t="shared" si="4"/>
        <v>4153.3989349310168</v>
      </c>
      <c r="I94" s="7">
        <f t="shared" si="5"/>
        <v>-1349.8578226444924</v>
      </c>
    </row>
    <row r="95" spans="1:9" x14ac:dyDescent="0.35">
      <c r="A95" t="s">
        <v>12</v>
      </c>
      <c r="B95" s="3">
        <v>39818</v>
      </c>
      <c r="C95" s="5">
        <v>29.929166793823239</v>
      </c>
      <c r="D95" s="3">
        <v>40288</v>
      </c>
      <c r="E95" s="5">
        <v>41.754165649414063</v>
      </c>
      <c r="F95" s="7">
        <v>11.82499885559082</v>
      </c>
      <c r="G95">
        <f t="shared" si="3"/>
        <v>27.534833450317382</v>
      </c>
      <c r="H95" s="11">
        <f t="shared" si="4"/>
        <v>4176.5278953838961</v>
      </c>
      <c r="I95" s="7">
        <f t="shared" si="5"/>
        <v>49387.437583257706</v>
      </c>
    </row>
    <row r="96" spans="1:9" x14ac:dyDescent="0.35">
      <c r="A96" t="s">
        <v>12</v>
      </c>
      <c r="B96" s="3">
        <v>40364</v>
      </c>
      <c r="C96" s="5">
        <v>54.895832061767578</v>
      </c>
      <c r="D96" s="3">
        <v>40571</v>
      </c>
      <c r="E96" s="5">
        <v>52.704166412353523</v>
      </c>
      <c r="F96" s="7">
        <v>-2.1916656494140621</v>
      </c>
      <c r="G96">
        <f t="shared" si="3"/>
        <v>50.504165496826175</v>
      </c>
      <c r="H96" s="11">
        <f t="shared" si="4"/>
        <v>2277.0399009409834</v>
      </c>
      <c r="I96" s="7">
        <f t="shared" si="5"/>
        <v>-4990.5101332375516</v>
      </c>
    </row>
    <row r="97" spans="1:9" x14ac:dyDescent="0.35">
      <c r="A97" t="s">
        <v>12</v>
      </c>
      <c r="B97" s="3">
        <v>40752</v>
      </c>
      <c r="C97" s="5">
        <v>54.533332824707031</v>
      </c>
      <c r="D97" s="3">
        <v>40871</v>
      </c>
      <c r="E97" s="5">
        <v>41.912498474121087</v>
      </c>
      <c r="F97" s="7">
        <v>-12.620834350585939</v>
      </c>
      <c r="G97">
        <f t="shared" si="3"/>
        <v>50.170666198730473</v>
      </c>
      <c r="H97" s="11">
        <f t="shared" si="4"/>
        <v>2292.1760604986762</v>
      </c>
      <c r="I97" s="7">
        <f t="shared" si="5"/>
        <v>-28929.174361932448</v>
      </c>
    </row>
    <row r="98" spans="1:9" x14ac:dyDescent="0.35">
      <c r="A98" t="s">
        <v>12</v>
      </c>
      <c r="B98" s="3">
        <v>40995</v>
      </c>
      <c r="C98" s="5">
        <v>55.612499237060547</v>
      </c>
      <c r="D98" s="3">
        <v>41229</v>
      </c>
      <c r="E98" s="5">
        <v>54.841667175292969</v>
      </c>
      <c r="F98" s="7">
        <v>-0.77083206176757813</v>
      </c>
      <c r="G98">
        <f t="shared" si="3"/>
        <v>51.163499298095708</v>
      </c>
      <c r="H98" s="11">
        <f t="shared" si="4"/>
        <v>2247.6961423215321</v>
      </c>
      <c r="I98" s="7">
        <f t="shared" si="5"/>
        <v>-1732.5962516127383</v>
      </c>
    </row>
    <row r="99" spans="1:9" x14ac:dyDescent="0.35">
      <c r="A99" t="s">
        <v>12</v>
      </c>
      <c r="B99" s="3">
        <v>41295</v>
      </c>
      <c r="C99" s="5">
        <v>73.483329772949219</v>
      </c>
      <c r="D99" s="3">
        <v>41471</v>
      </c>
      <c r="E99" s="5">
        <v>57.833332061767578</v>
      </c>
      <c r="F99" s="7">
        <v>-15.649997711181641</v>
      </c>
      <c r="G99">
        <f t="shared" si="3"/>
        <v>67.604663391113277</v>
      </c>
      <c r="H99" s="11">
        <f t="shared" si="4"/>
        <v>1701.0660837802029</v>
      </c>
      <c r="I99" s="7">
        <f t="shared" si="5"/>
        <v>-26621.680317728893</v>
      </c>
    </row>
    <row r="100" spans="1:9" x14ac:dyDescent="0.35">
      <c r="A100" t="s">
        <v>12</v>
      </c>
      <c r="B100" s="3">
        <v>41682</v>
      </c>
      <c r="C100" s="5">
        <v>60.791664123535163</v>
      </c>
      <c r="D100" s="3">
        <v>42419</v>
      </c>
      <c r="E100" s="5">
        <v>127.64166259765619</v>
      </c>
      <c r="F100" s="7">
        <v>66.849998474121094</v>
      </c>
      <c r="G100">
        <f t="shared" si="3"/>
        <v>55.928330993652352</v>
      </c>
      <c r="H100" s="11">
        <f t="shared" si="4"/>
        <v>2056.2029647023101</v>
      </c>
      <c r="I100" s="7">
        <f t="shared" si="5"/>
        <v>137457.16505283269</v>
      </c>
    </row>
    <row r="101" spans="1:9" x14ac:dyDescent="0.35">
      <c r="A101" t="s">
        <v>12</v>
      </c>
      <c r="B101" s="3">
        <v>42501</v>
      </c>
      <c r="C101" s="5">
        <v>153.2583312988281</v>
      </c>
      <c r="D101" s="3">
        <v>43157</v>
      </c>
      <c r="E101" s="5">
        <v>216.5</v>
      </c>
      <c r="F101" s="7">
        <v>63.241668701171882</v>
      </c>
      <c r="G101">
        <f t="shared" si="3"/>
        <v>140.99766479492186</v>
      </c>
      <c r="H101" s="11">
        <f t="shared" si="4"/>
        <v>815.61634490376275</v>
      </c>
      <c r="I101" s="7">
        <f t="shared" si="5"/>
        <v>51580.938671664502</v>
      </c>
    </row>
    <row r="102" spans="1:9" x14ac:dyDescent="0.35">
      <c r="A102" t="s">
        <v>12</v>
      </c>
      <c r="B102" s="3">
        <v>43550</v>
      </c>
      <c r="C102" s="5">
        <v>191.94999694824219</v>
      </c>
      <c r="D102" s="3">
        <v>43705</v>
      </c>
      <c r="E102" s="5">
        <v>175.2749938964844</v>
      </c>
      <c r="F102" s="7">
        <v>-16.675003051757809</v>
      </c>
      <c r="G102">
        <f t="shared" si="3"/>
        <v>176.59399719238283</v>
      </c>
      <c r="H102" s="11">
        <f t="shared" si="4"/>
        <v>651.21126328387186</v>
      </c>
      <c r="I102" s="7">
        <f t="shared" si="5"/>
        <v>-10858.949802597621</v>
      </c>
    </row>
    <row r="103" spans="1:9" x14ac:dyDescent="0.35">
      <c r="A103" t="s">
        <v>12</v>
      </c>
      <c r="B103" s="3">
        <v>43735</v>
      </c>
      <c r="C103" s="5">
        <v>234.8999938964844</v>
      </c>
      <c r="D103" s="3">
        <v>43915</v>
      </c>
      <c r="E103" s="5">
        <v>136.875</v>
      </c>
      <c r="F103" s="7">
        <v>-98.024993896484375</v>
      </c>
      <c r="G103">
        <f t="shared" si="3"/>
        <v>216.10799438476565</v>
      </c>
      <c r="H103" s="11">
        <f t="shared" si="4"/>
        <v>532.14135056591317</v>
      </c>
      <c r="I103" s="7">
        <f t="shared" si="5"/>
        <v>-52163.152641290588</v>
      </c>
    </row>
    <row r="104" spans="1:9" x14ac:dyDescent="0.35">
      <c r="A104" t="s">
        <v>12</v>
      </c>
      <c r="B104" s="3">
        <v>44081</v>
      </c>
      <c r="C104" s="5">
        <v>200.1000061035156</v>
      </c>
      <c r="D104" s="3">
        <v>44119</v>
      </c>
      <c r="E104" s="5">
        <v>163.32499694824219</v>
      </c>
      <c r="F104" s="7">
        <v>-36.775009155273438</v>
      </c>
      <c r="G104">
        <f t="shared" si="3"/>
        <v>184.09200561523437</v>
      </c>
      <c r="H104" s="11">
        <f t="shared" si="4"/>
        <v>624.68763711748841</v>
      </c>
      <c r="I104" s="7">
        <f t="shared" si="5"/>
        <v>-22972.893574181766</v>
      </c>
    </row>
    <row r="105" spans="1:9" x14ac:dyDescent="0.35">
      <c r="A105" t="s">
        <v>12</v>
      </c>
      <c r="B105" s="3">
        <v>44188</v>
      </c>
      <c r="C105" s="5">
        <v>187.19999694824219</v>
      </c>
      <c r="D105" s="3">
        <v>44512</v>
      </c>
      <c r="E105" s="5">
        <v>213.8500061035156</v>
      </c>
      <c r="F105" s="7">
        <v>26.650009155273441</v>
      </c>
      <c r="G105">
        <f t="shared" si="3"/>
        <v>172.22399719238283</v>
      </c>
      <c r="H105" s="11">
        <f t="shared" si="4"/>
        <v>667.73505362054368</v>
      </c>
      <c r="I105" s="7">
        <f t="shared" si="5"/>
        <v>17795.145292284491</v>
      </c>
    </row>
    <row r="106" spans="1:9" x14ac:dyDescent="0.35">
      <c r="A106" t="s">
        <v>12</v>
      </c>
      <c r="B106" s="3">
        <v>44942</v>
      </c>
      <c r="C106" s="5">
        <v>174.4750061035156</v>
      </c>
      <c r="D106" s="3">
        <v>45215</v>
      </c>
      <c r="E106" s="5">
        <v>173.625</v>
      </c>
      <c r="F106" s="7">
        <v>-0.850006103515625</v>
      </c>
      <c r="G106">
        <f t="shared" si="3"/>
        <v>160.51700561523435</v>
      </c>
      <c r="H106" s="11">
        <f t="shared" si="4"/>
        <v>716.43499428128894</v>
      </c>
      <c r="I106" s="7">
        <f t="shared" si="5"/>
        <v>-608.97411791127752</v>
      </c>
    </row>
    <row r="107" spans="1:9" x14ac:dyDescent="0.35">
      <c r="A107" t="s">
        <v>12</v>
      </c>
      <c r="B107" s="3">
        <v>45246</v>
      </c>
      <c r="C107" s="5">
        <v>199.32499694824219</v>
      </c>
      <c r="D107" s="3">
        <v>45292</v>
      </c>
      <c r="E107" s="5">
        <v>226.0249938964844</v>
      </c>
      <c r="F107" s="7">
        <v>26.699996948242191</v>
      </c>
      <c r="G107">
        <f t="shared" si="3"/>
        <v>183.37899719238283</v>
      </c>
      <c r="H107" s="11">
        <f t="shared" si="4"/>
        <v>627.11652785053491</v>
      </c>
      <c r="I107" s="7">
        <f t="shared" si="5"/>
        <v>16744.009379801522</v>
      </c>
    </row>
    <row r="108" spans="1:9" x14ac:dyDescent="0.35">
      <c r="A108" t="s">
        <v>13</v>
      </c>
      <c r="B108" s="3">
        <v>37546</v>
      </c>
      <c r="C108" s="5">
        <v>13.49632740020752</v>
      </c>
      <c r="D108" s="3">
        <v>37557</v>
      </c>
      <c r="E108" s="5">
        <v>11.220651626586911</v>
      </c>
      <c r="F108" s="7">
        <v>-2.275675773620605</v>
      </c>
      <c r="G108">
        <f t="shared" si="3"/>
        <v>12.416621208190918</v>
      </c>
      <c r="H108" s="11">
        <f t="shared" si="4"/>
        <v>9261.7788746053975</v>
      </c>
      <c r="I108" s="7">
        <f t="shared" si="5"/>
        <v>-21076.805805570613</v>
      </c>
    </row>
    <row r="109" spans="1:9" x14ac:dyDescent="0.35">
      <c r="A109" t="s">
        <v>13</v>
      </c>
      <c r="B109" s="3">
        <v>37715</v>
      </c>
      <c r="C109" s="5">
        <v>14.51024055480957</v>
      </c>
      <c r="D109" s="3">
        <v>38260</v>
      </c>
      <c r="E109" s="5">
        <v>65.926971435546875</v>
      </c>
      <c r="F109" s="7">
        <v>51.416730880737298</v>
      </c>
      <c r="G109">
        <f t="shared" si="3"/>
        <v>13.349421310424805</v>
      </c>
      <c r="H109" s="11">
        <f t="shared" si="4"/>
        <v>8614.6056316459562</v>
      </c>
      <c r="I109" s="7">
        <f t="shared" si="5"/>
        <v>442934.85940602404</v>
      </c>
    </row>
    <row r="110" spans="1:9" x14ac:dyDescent="0.35">
      <c r="A110" t="s">
        <v>13</v>
      </c>
      <c r="B110" s="3">
        <v>38307</v>
      </c>
      <c r="C110" s="5">
        <v>73.339805603027344</v>
      </c>
      <c r="D110" s="3">
        <v>38919</v>
      </c>
      <c r="E110" s="5">
        <v>161.25746154785159</v>
      </c>
      <c r="F110" s="7">
        <v>87.917655944824219</v>
      </c>
      <c r="G110">
        <f t="shared" si="3"/>
        <v>67.472621154785159</v>
      </c>
      <c r="H110" s="11">
        <f t="shared" si="4"/>
        <v>1704.3950276688527</v>
      </c>
      <c r="I110" s="7">
        <f t="shared" si="5"/>
        <v>149846.41563665934</v>
      </c>
    </row>
    <row r="111" spans="1:9" x14ac:dyDescent="0.35">
      <c r="A111" t="s">
        <v>13</v>
      </c>
      <c r="B111" s="3">
        <v>38945</v>
      </c>
      <c r="C111" s="5">
        <v>186.42506408691409</v>
      </c>
      <c r="D111" s="3">
        <v>39507</v>
      </c>
      <c r="E111" s="5">
        <v>372.3319091796875</v>
      </c>
      <c r="F111" s="7">
        <v>185.90684509277341</v>
      </c>
      <c r="G111">
        <f t="shared" si="3"/>
        <v>171.51105895996096</v>
      </c>
      <c r="H111" s="11">
        <f t="shared" si="4"/>
        <v>670.51069882815307</v>
      </c>
      <c r="I111" s="7">
        <f t="shared" si="5"/>
        <v>124652.52862009269</v>
      </c>
    </row>
    <row r="112" spans="1:9" x14ac:dyDescent="0.35">
      <c r="A112" t="s">
        <v>13</v>
      </c>
      <c r="B112" s="3">
        <v>39961</v>
      </c>
      <c r="C112" s="5">
        <v>358.65533447265619</v>
      </c>
      <c r="D112" s="3">
        <v>40130</v>
      </c>
      <c r="E112" s="5">
        <v>272.26980590820313</v>
      </c>
      <c r="F112" s="7">
        <v>-86.385528564453125</v>
      </c>
      <c r="G112">
        <f t="shared" si="3"/>
        <v>329.96290771484371</v>
      </c>
      <c r="H112" s="11">
        <f t="shared" si="4"/>
        <v>348.52402288618413</v>
      </c>
      <c r="I112" s="7">
        <f t="shared" si="5"/>
        <v>-30107.431934432574</v>
      </c>
    </row>
    <row r="113" spans="1:9" x14ac:dyDescent="0.35">
      <c r="A113" t="s">
        <v>13</v>
      </c>
      <c r="B113" s="3">
        <v>40416</v>
      </c>
      <c r="C113" s="5">
        <v>289.79928588867188</v>
      </c>
      <c r="D113" s="3">
        <v>40897</v>
      </c>
      <c r="E113" s="5">
        <v>291.3314208984375</v>
      </c>
      <c r="F113" s="7">
        <v>1.532135009765625</v>
      </c>
      <c r="G113">
        <f t="shared" si="3"/>
        <v>266.61534301757814</v>
      </c>
      <c r="H113" s="11">
        <f t="shared" si="4"/>
        <v>431.33301594131456</v>
      </c>
      <c r="I113" s="7">
        <f t="shared" si="5"/>
        <v>660.86041459148248</v>
      </c>
    </row>
    <row r="114" spans="1:9" x14ac:dyDescent="0.35">
      <c r="A114" t="s">
        <v>13</v>
      </c>
      <c r="B114" s="3">
        <v>41274</v>
      </c>
      <c r="C114" s="5">
        <v>285.78866577148438</v>
      </c>
      <c r="D114" s="3">
        <v>41463</v>
      </c>
      <c r="E114" s="5">
        <v>264.609130859375</v>
      </c>
      <c r="F114" s="7">
        <v>-21.179534912109379</v>
      </c>
      <c r="G114">
        <f t="shared" si="3"/>
        <v>262.92557250976563</v>
      </c>
      <c r="H114" s="11">
        <f t="shared" si="4"/>
        <v>437.38613517986607</v>
      </c>
      <c r="I114" s="7">
        <f t="shared" si="5"/>
        <v>-9263.6349201145658</v>
      </c>
    </row>
    <row r="115" spans="1:9" x14ac:dyDescent="0.35">
      <c r="A115" t="s">
        <v>13</v>
      </c>
      <c r="B115" s="3">
        <v>41508</v>
      </c>
      <c r="C115" s="5">
        <v>282.09353637695313</v>
      </c>
      <c r="D115" s="3">
        <v>41683</v>
      </c>
      <c r="E115" s="5">
        <v>272.99081420898438</v>
      </c>
      <c r="F115" s="7">
        <v>-9.10272216796875</v>
      </c>
      <c r="G115">
        <f t="shared" si="3"/>
        <v>259.5260534667969</v>
      </c>
      <c r="H115" s="11">
        <f t="shared" si="4"/>
        <v>443.11543470803372</v>
      </c>
      <c r="I115" s="7">
        <f t="shared" si="5"/>
        <v>-4033.5566904859279</v>
      </c>
    </row>
    <row r="116" spans="1:9" x14ac:dyDescent="0.35">
      <c r="A116" t="s">
        <v>13</v>
      </c>
      <c r="B116" s="3">
        <v>41792</v>
      </c>
      <c r="C116" s="5">
        <v>325.89462280273438</v>
      </c>
      <c r="D116" s="3">
        <v>42037</v>
      </c>
      <c r="E116" s="5">
        <v>323.82174682617188</v>
      </c>
      <c r="F116" s="7">
        <v>-2.0728759765625</v>
      </c>
      <c r="G116">
        <f t="shared" si="3"/>
        <v>299.82305297851565</v>
      </c>
      <c r="H116" s="11">
        <f t="shared" si="4"/>
        <v>383.5595657424002</v>
      </c>
      <c r="I116" s="7">
        <f t="shared" si="5"/>
        <v>-795.07140940816623</v>
      </c>
    </row>
    <row r="117" spans="1:9" x14ac:dyDescent="0.35">
      <c r="A117" t="s">
        <v>13</v>
      </c>
      <c r="B117" s="3">
        <v>42102</v>
      </c>
      <c r="C117" s="5">
        <v>377.76199340820313</v>
      </c>
      <c r="D117" s="3">
        <v>42270</v>
      </c>
      <c r="E117" s="5">
        <v>304.53482055664063</v>
      </c>
      <c r="F117" s="7">
        <v>-73.2271728515625</v>
      </c>
      <c r="G117">
        <f t="shared" si="3"/>
        <v>347.54103393554686</v>
      </c>
      <c r="H117" s="11">
        <f t="shared" si="4"/>
        <v>330.89617849651461</v>
      </c>
      <c r="I117" s="7">
        <f t="shared" si="5"/>
        <v>-24230.591658685753</v>
      </c>
    </row>
    <row r="118" spans="1:9" x14ac:dyDescent="0.35">
      <c r="A118" t="s">
        <v>13</v>
      </c>
      <c r="B118" s="3">
        <v>42501</v>
      </c>
      <c r="C118" s="5">
        <v>323.46124267578119</v>
      </c>
      <c r="D118" s="3">
        <v>42647</v>
      </c>
      <c r="E118" s="5">
        <v>292.00735473632813</v>
      </c>
      <c r="F118" s="7">
        <v>-31.453887939453121</v>
      </c>
      <c r="G118">
        <f t="shared" si="3"/>
        <v>297.58434326171869</v>
      </c>
      <c r="H118" s="11">
        <f t="shared" si="4"/>
        <v>386.44506206047288</v>
      </c>
      <c r="I118" s="7">
        <f t="shared" si="5"/>
        <v>-12155.199676805121</v>
      </c>
    </row>
    <row r="119" spans="1:9" x14ac:dyDescent="0.35">
      <c r="A119" t="s">
        <v>13</v>
      </c>
      <c r="B119" s="3">
        <v>42800</v>
      </c>
      <c r="C119" s="5">
        <v>325.80450439453119</v>
      </c>
      <c r="D119" s="3">
        <v>43181</v>
      </c>
      <c r="E119" s="5">
        <v>374.56253051757813</v>
      </c>
      <c r="F119" s="7">
        <v>48.758026123046882</v>
      </c>
      <c r="G119">
        <f t="shared" si="3"/>
        <v>299.74014404296872</v>
      </c>
      <c r="H119" s="11">
        <f t="shared" si="4"/>
        <v>383.66565935697452</v>
      </c>
      <c r="I119" s="7">
        <f t="shared" si="5"/>
        <v>18706.780241443368</v>
      </c>
    </row>
    <row r="120" spans="1:9" x14ac:dyDescent="0.35">
      <c r="A120" t="s">
        <v>13</v>
      </c>
      <c r="B120" s="3">
        <v>43588</v>
      </c>
      <c r="C120" s="5">
        <v>325.34170532226563</v>
      </c>
      <c r="D120" s="3">
        <v>44104</v>
      </c>
      <c r="E120" s="5">
        <v>413.19232177734381</v>
      </c>
      <c r="F120" s="7">
        <v>87.850616455078125</v>
      </c>
      <c r="G120">
        <f t="shared" si="3"/>
        <v>299.31436889648438</v>
      </c>
      <c r="H120" s="11">
        <f t="shared" si="4"/>
        <v>384.21142434285179</v>
      </c>
      <c r="I120" s="7">
        <f t="shared" si="5"/>
        <v>33753.210477603141</v>
      </c>
    </row>
    <row r="121" spans="1:9" x14ac:dyDescent="0.35">
      <c r="A121" t="s">
        <v>13</v>
      </c>
      <c r="B121" s="3">
        <v>44221</v>
      </c>
      <c r="C121" s="5">
        <v>570.04736328125</v>
      </c>
      <c r="D121" s="3">
        <v>44733</v>
      </c>
      <c r="E121" s="5">
        <v>654.29998779296875</v>
      </c>
      <c r="F121" s="7">
        <v>84.25262451171875</v>
      </c>
      <c r="G121">
        <f t="shared" si="3"/>
        <v>524.44357421874997</v>
      </c>
      <c r="H121" s="11">
        <f t="shared" si="4"/>
        <v>219.28002487457769</v>
      </c>
      <c r="I121" s="7">
        <f t="shared" si="5"/>
        <v>18474.917598678141</v>
      </c>
    </row>
    <row r="122" spans="1:9" x14ac:dyDescent="0.35">
      <c r="A122" t="s">
        <v>13</v>
      </c>
      <c r="B122" s="3">
        <v>44818</v>
      </c>
      <c r="C122" s="5">
        <v>783.3499755859375</v>
      </c>
      <c r="D122" s="3">
        <v>45028</v>
      </c>
      <c r="E122" s="5">
        <v>771.0999755859375</v>
      </c>
      <c r="F122" s="7">
        <v>-12.25</v>
      </c>
      <c r="G122">
        <f t="shared" si="3"/>
        <v>720.68197753906259</v>
      </c>
      <c r="H122" s="11">
        <f t="shared" si="4"/>
        <v>159.57107792912294</v>
      </c>
      <c r="I122" s="7">
        <f t="shared" si="5"/>
        <v>-1954.7457046317559</v>
      </c>
    </row>
    <row r="123" spans="1:9" x14ac:dyDescent="0.35">
      <c r="A123" t="s">
        <v>13</v>
      </c>
      <c r="B123" s="3">
        <v>45085</v>
      </c>
      <c r="C123" s="5">
        <v>836</v>
      </c>
      <c r="D123" s="3">
        <v>45292</v>
      </c>
      <c r="E123" s="5">
        <v>1013.049987792969</v>
      </c>
      <c r="F123" s="7">
        <v>177.04998779296881</v>
      </c>
      <c r="G123">
        <f t="shared" si="3"/>
        <v>769.12</v>
      </c>
      <c r="H123" s="11">
        <f t="shared" si="4"/>
        <v>149.52153110047848</v>
      </c>
      <c r="I123" s="7">
        <f t="shared" si="5"/>
        <v>26472.78525612572</v>
      </c>
    </row>
    <row r="124" spans="1:9" x14ac:dyDescent="0.35">
      <c r="A124" t="s">
        <v>14</v>
      </c>
      <c r="B124" s="3">
        <v>36747</v>
      </c>
      <c r="C124" s="5">
        <v>69.754997253417969</v>
      </c>
      <c r="D124" s="3">
        <v>36991</v>
      </c>
      <c r="E124" s="5">
        <v>67.94000244140625</v>
      </c>
      <c r="F124" s="7">
        <v>-1.814994812011719</v>
      </c>
      <c r="G124">
        <f t="shared" si="3"/>
        <v>64.17459747314453</v>
      </c>
      <c r="H124" s="11">
        <f t="shared" si="4"/>
        <v>1791.9863081046142</v>
      </c>
      <c r="I124" s="7">
        <f t="shared" si="5"/>
        <v>-3252.4458524059087</v>
      </c>
    </row>
    <row r="125" spans="1:9" x14ac:dyDescent="0.35">
      <c r="A125" t="s">
        <v>14</v>
      </c>
      <c r="B125" s="3">
        <v>37274</v>
      </c>
      <c r="C125" s="5">
        <v>59.630001068115227</v>
      </c>
      <c r="D125" s="3">
        <v>37337</v>
      </c>
      <c r="E125" s="5">
        <v>54.075000762939453</v>
      </c>
      <c r="F125" s="7">
        <v>-5.5550003051757813</v>
      </c>
      <c r="G125">
        <f t="shared" si="3"/>
        <v>54.859600982666009</v>
      </c>
      <c r="H125" s="11">
        <f t="shared" si="4"/>
        <v>2096.2602341263209</v>
      </c>
      <c r="I125" s="7">
        <f t="shared" si="5"/>
        <v>-11644.726240299568</v>
      </c>
    </row>
    <row r="126" spans="1:9" x14ac:dyDescent="0.35">
      <c r="A126" t="s">
        <v>14</v>
      </c>
      <c r="B126" s="3">
        <v>37768</v>
      </c>
      <c r="C126" s="5">
        <v>53.365001678466797</v>
      </c>
      <c r="D126" s="3">
        <v>38134</v>
      </c>
      <c r="E126" s="5">
        <v>58.299999237060547</v>
      </c>
      <c r="F126" s="7">
        <v>4.93499755859375</v>
      </c>
      <c r="G126">
        <f t="shared" si="3"/>
        <v>49.095801544189456</v>
      </c>
      <c r="H126" s="11">
        <f t="shared" si="4"/>
        <v>2342.3591505373938</v>
      </c>
      <c r="I126" s="7">
        <f t="shared" si="5"/>
        <v>11559.536689251769</v>
      </c>
    </row>
    <row r="127" spans="1:9" x14ac:dyDescent="0.35">
      <c r="A127" t="s">
        <v>14</v>
      </c>
      <c r="B127" s="3">
        <v>38224</v>
      </c>
      <c r="C127" s="5">
        <v>65.974998474121094</v>
      </c>
      <c r="D127" s="3">
        <v>38904</v>
      </c>
      <c r="E127" s="5">
        <v>119.1949996948242</v>
      </c>
      <c r="F127" s="7">
        <v>53.220001220703118</v>
      </c>
      <c r="G127">
        <f t="shared" si="3"/>
        <v>60.696998596191406</v>
      </c>
      <c r="H127" s="11">
        <f t="shared" si="4"/>
        <v>1894.6571108907513</v>
      </c>
      <c r="I127" s="7">
        <f t="shared" si="5"/>
        <v>100833.65375441962</v>
      </c>
    </row>
    <row r="128" spans="1:9" x14ac:dyDescent="0.35">
      <c r="A128" t="s">
        <v>14</v>
      </c>
      <c r="B128" s="3">
        <v>39150</v>
      </c>
      <c r="C128" s="5">
        <v>122.8649978637695</v>
      </c>
      <c r="D128" s="3">
        <v>39470</v>
      </c>
      <c r="E128" s="5">
        <v>143.50999450683591</v>
      </c>
      <c r="F128" s="7">
        <v>20.64499664306641</v>
      </c>
      <c r="G128">
        <f t="shared" si="3"/>
        <v>113.03579803466795</v>
      </c>
      <c r="H128" s="11">
        <f t="shared" si="4"/>
        <v>1017.376813358983</v>
      </c>
      <c r="I128" s="7">
        <f t="shared" si="5"/>
        <v>21003.740896529805</v>
      </c>
    </row>
    <row r="129" spans="1:9" x14ac:dyDescent="0.35">
      <c r="A129" t="s">
        <v>14</v>
      </c>
      <c r="B129" s="3">
        <v>39875</v>
      </c>
      <c r="C129" s="5">
        <v>131.80000305175781</v>
      </c>
      <c r="D129" s="3">
        <v>40214</v>
      </c>
      <c r="E129" s="5">
        <v>159.75</v>
      </c>
      <c r="F129" s="7">
        <v>27.949996948242191</v>
      </c>
      <c r="G129">
        <f t="shared" si="3"/>
        <v>121.25600280761719</v>
      </c>
      <c r="H129" s="11">
        <f t="shared" si="4"/>
        <v>948.40665482316126</v>
      </c>
      <c r="I129" s="7">
        <f t="shared" si="5"/>
        <v>26507.963107999942</v>
      </c>
    </row>
    <row r="130" spans="1:9" x14ac:dyDescent="0.35">
      <c r="A130" t="s">
        <v>14</v>
      </c>
      <c r="B130" s="3">
        <v>40330</v>
      </c>
      <c r="C130" s="5">
        <v>168.0899963378906</v>
      </c>
      <c r="D130" s="3">
        <v>40577</v>
      </c>
      <c r="E130" s="5">
        <v>184.67500305175781</v>
      </c>
      <c r="F130" s="7">
        <v>16.585006713867191</v>
      </c>
      <c r="G130">
        <f t="shared" si="3"/>
        <v>154.64279663085935</v>
      </c>
      <c r="H130" s="11">
        <f t="shared" si="4"/>
        <v>743.649251730174</v>
      </c>
      <c r="I130" s="7">
        <f t="shared" si="5"/>
        <v>12333.427832707248</v>
      </c>
    </row>
    <row r="131" spans="1:9" x14ac:dyDescent="0.35">
      <c r="A131" t="s">
        <v>14</v>
      </c>
      <c r="B131" s="3">
        <v>40711</v>
      </c>
      <c r="C131" s="5">
        <v>235.17500305175781</v>
      </c>
      <c r="D131" s="3">
        <v>41134</v>
      </c>
      <c r="E131" s="5">
        <v>228.30000305175781</v>
      </c>
      <c r="F131" s="7">
        <v>-6.875</v>
      </c>
      <c r="G131">
        <f t="shared" ref="G131:G194" si="6">0.92*C131</f>
        <v>216.36100280761718</v>
      </c>
      <c r="H131" s="11">
        <f t="shared" ref="H131:H194" si="7">10000/(C131-G131)</f>
        <v>531.51907463774842</v>
      </c>
      <c r="I131" s="7">
        <f t="shared" ref="I131:I194" si="8">H131*F131</f>
        <v>-3654.1936381345204</v>
      </c>
    </row>
    <row r="132" spans="1:9" x14ac:dyDescent="0.35">
      <c r="A132" t="s">
        <v>14</v>
      </c>
      <c r="B132" s="3">
        <v>41352</v>
      </c>
      <c r="C132" s="5">
        <v>265.54998779296881</v>
      </c>
      <c r="D132" s="3">
        <v>42410</v>
      </c>
      <c r="E132" s="5">
        <v>1361</v>
      </c>
      <c r="F132" s="7">
        <v>1095.450012207031</v>
      </c>
      <c r="G132">
        <f t="shared" si="6"/>
        <v>244.30598876953133</v>
      </c>
      <c r="H132" s="11">
        <f t="shared" si="7"/>
        <v>470.72116643234079</v>
      </c>
      <c r="I132" s="7">
        <f t="shared" si="8"/>
        <v>515651.5075144156</v>
      </c>
    </row>
    <row r="133" spans="1:9" x14ac:dyDescent="0.35">
      <c r="A133" t="s">
        <v>14</v>
      </c>
      <c r="B133" s="3">
        <v>42600</v>
      </c>
      <c r="C133" s="5">
        <v>1664.775024414062</v>
      </c>
      <c r="D133" s="3">
        <v>42744</v>
      </c>
      <c r="E133" s="5">
        <v>1448.949951171875</v>
      </c>
      <c r="F133" s="7">
        <v>-215.8250732421875</v>
      </c>
      <c r="G133">
        <f t="shared" si="6"/>
        <v>1531.5930224609372</v>
      </c>
      <c r="H133" s="11">
        <f t="shared" si="7"/>
        <v>75.085220625528876</v>
      </c>
      <c r="I133" s="7">
        <f t="shared" si="8"/>
        <v>-16205.273240910577</v>
      </c>
    </row>
    <row r="134" spans="1:9" x14ac:dyDescent="0.35">
      <c r="A134" t="s">
        <v>14</v>
      </c>
      <c r="B134" s="3">
        <v>42794</v>
      </c>
      <c r="C134" s="5">
        <v>1614.699951171875</v>
      </c>
      <c r="D134" s="3">
        <v>43440</v>
      </c>
      <c r="E134" s="5">
        <v>2986.35009765625</v>
      </c>
      <c r="F134" s="7">
        <v>1371.650146484375</v>
      </c>
      <c r="G134">
        <f t="shared" si="6"/>
        <v>1485.523955078125</v>
      </c>
      <c r="H134" s="11">
        <f t="shared" si="7"/>
        <v>77.413763411140735</v>
      </c>
      <c r="I134" s="7">
        <f t="shared" si="8"/>
        <v>106184.59992279793</v>
      </c>
    </row>
    <row r="135" spans="1:9" x14ac:dyDescent="0.35">
      <c r="A135" t="s">
        <v>14</v>
      </c>
      <c r="B135" s="3">
        <v>43441</v>
      </c>
      <c r="C135" s="5">
        <v>3005.35009765625</v>
      </c>
      <c r="D135" s="3">
        <v>43444</v>
      </c>
      <c r="E135" s="5">
        <v>2980.64990234375</v>
      </c>
      <c r="F135" s="7">
        <v>-24.7001953125</v>
      </c>
      <c r="G135">
        <f t="shared" si="6"/>
        <v>2764.9220898437502</v>
      </c>
      <c r="H135" s="11">
        <f t="shared" si="7"/>
        <v>41.592492035281516</v>
      </c>
      <c r="I135" s="7">
        <f t="shared" si="8"/>
        <v>-1027.342676805054</v>
      </c>
    </row>
    <row r="136" spans="1:9" x14ac:dyDescent="0.35">
      <c r="A136" t="s">
        <v>14</v>
      </c>
      <c r="B136" s="3">
        <v>43446</v>
      </c>
      <c r="C136" s="5">
        <v>3056.5</v>
      </c>
      <c r="D136" s="3">
        <v>43570</v>
      </c>
      <c r="E136" s="5">
        <v>2998.449951171875</v>
      </c>
      <c r="F136" s="7">
        <v>-58.050048828125</v>
      </c>
      <c r="G136">
        <f t="shared" si="6"/>
        <v>2811.98</v>
      </c>
      <c r="H136" s="11">
        <f t="shared" si="7"/>
        <v>40.896450188123673</v>
      </c>
      <c r="I136" s="7">
        <f t="shared" si="8"/>
        <v>-2374.0409303175611</v>
      </c>
    </row>
    <row r="137" spans="1:9" x14ac:dyDescent="0.35">
      <c r="A137" t="s">
        <v>14</v>
      </c>
      <c r="B137" s="3">
        <v>43774</v>
      </c>
      <c r="C137" s="5">
        <v>3231.75</v>
      </c>
      <c r="D137" s="3">
        <v>43930</v>
      </c>
      <c r="E137" s="5">
        <v>2801.699951171875</v>
      </c>
      <c r="F137" s="7">
        <v>-430.050048828125</v>
      </c>
      <c r="G137">
        <f t="shared" si="6"/>
        <v>2973.21</v>
      </c>
      <c r="H137" s="11">
        <f t="shared" si="7"/>
        <v>38.678734431809396</v>
      </c>
      <c r="I137" s="7">
        <f t="shared" si="8"/>
        <v>-16633.79163100971</v>
      </c>
    </row>
    <row r="138" spans="1:9" x14ac:dyDescent="0.35">
      <c r="A138" t="s">
        <v>14</v>
      </c>
      <c r="B138" s="3">
        <v>43991</v>
      </c>
      <c r="C138" s="5">
        <v>3415.699951171875</v>
      </c>
      <c r="D138" s="3">
        <v>44243</v>
      </c>
      <c r="E138" s="5">
        <v>3389.449951171875</v>
      </c>
      <c r="F138" s="7">
        <v>-26.25</v>
      </c>
      <c r="G138">
        <f t="shared" si="6"/>
        <v>3142.4439550781253</v>
      </c>
      <c r="H138" s="11">
        <f t="shared" si="7"/>
        <v>36.595720287759626</v>
      </c>
      <c r="I138" s="7">
        <f t="shared" si="8"/>
        <v>-960.63765755369013</v>
      </c>
    </row>
    <row r="139" spans="1:9" x14ac:dyDescent="0.35">
      <c r="A139" t="s">
        <v>14</v>
      </c>
      <c r="B139" s="3">
        <v>44418</v>
      </c>
      <c r="C139" s="5">
        <v>3637.199951171875</v>
      </c>
      <c r="D139" s="3">
        <v>44552</v>
      </c>
      <c r="E139" s="5">
        <v>3497</v>
      </c>
      <c r="F139" s="7">
        <v>-140.199951171875</v>
      </c>
      <c r="G139">
        <f t="shared" si="6"/>
        <v>3346.2239550781251</v>
      </c>
      <c r="H139" s="11">
        <f t="shared" si="7"/>
        <v>34.367096029385486</v>
      </c>
      <c r="I139" s="7">
        <f t="shared" si="8"/>
        <v>-4818.2651852389845</v>
      </c>
    </row>
    <row r="140" spans="1:9" x14ac:dyDescent="0.35">
      <c r="A140" t="s">
        <v>14</v>
      </c>
      <c r="B140" s="3">
        <v>44762</v>
      </c>
      <c r="C140" s="5">
        <v>3828.300048828125</v>
      </c>
      <c r="D140" s="3">
        <v>45211</v>
      </c>
      <c r="E140" s="5">
        <v>4560.75</v>
      </c>
      <c r="F140" s="7">
        <v>732.449951171875</v>
      </c>
      <c r="G140">
        <f t="shared" si="6"/>
        <v>3522.0360449218751</v>
      </c>
      <c r="H140" s="11">
        <f t="shared" si="7"/>
        <v>32.651568164899615</v>
      </c>
      <c r="I140" s="7">
        <f t="shared" si="8"/>
        <v>23915.639508065869</v>
      </c>
    </row>
    <row r="141" spans="1:9" x14ac:dyDescent="0.35">
      <c r="A141" t="s">
        <v>14</v>
      </c>
      <c r="B141" s="3">
        <v>45265</v>
      </c>
      <c r="C141" s="5">
        <v>4948.39990234375</v>
      </c>
      <c r="D141" s="3">
        <v>45292</v>
      </c>
      <c r="E141" s="5">
        <v>5319.7998046875</v>
      </c>
      <c r="F141" s="7">
        <v>371.39990234375</v>
      </c>
      <c r="G141">
        <f t="shared" si="6"/>
        <v>4552.5279101562501</v>
      </c>
      <c r="H141" s="11">
        <f t="shared" si="7"/>
        <v>25.260690822662752</v>
      </c>
      <c r="I141" s="7">
        <f t="shared" si="8"/>
        <v>9381.8181046726077</v>
      </c>
    </row>
    <row r="142" spans="1:9" x14ac:dyDescent="0.35">
      <c r="A142" t="s">
        <v>15</v>
      </c>
      <c r="B142" s="3">
        <v>36864</v>
      </c>
      <c r="C142" s="5">
        <v>81.267997741699219</v>
      </c>
      <c r="D142" s="3">
        <v>37217</v>
      </c>
      <c r="E142" s="5">
        <v>86.583999633789063</v>
      </c>
      <c r="F142" s="7">
        <v>5.3160018920898438</v>
      </c>
      <c r="G142">
        <f t="shared" si="6"/>
        <v>74.76655792236329</v>
      </c>
      <c r="H142" s="11">
        <f t="shared" si="7"/>
        <v>1538.1208282908358</v>
      </c>
      <c r="I142" s="7">
        <f t="shared" si="8"/>
        <v>8176.653233456881</v>
      </c>
    </row>
    <row r="143" spans="1:9" x14ac:dyDescent="0.35">
      <c r="A143" t="s">
        <v>15</v>
      </c>
      <c r="B143" s="3">
        <v>37242</v>
      </c>
      <c r="C143" s="5">
        <v>94.431999206542969</v>
      </c>
      <c r="D143" s="3">
        <v>37315</v>
      </c>
      <c r="E143" s="5">
        <v>81.075996398925781</v>
      </c>
      <c r="F143" s="7">
        <v>-13.356002807617189</v>
      </c>
      <c r="G143">
        <f t="shared" si="6"/>
        <v>86.877439270019536</v>
      </c>
      <c r="H143" s="11">
        <f t="shared" si="7"/>
        <v>1323.7038403327495</v>
      </c>
      <c r="I143" s="7">
        <f t="shared" si="8"/>
        <v>-17679.392207937857</v>
      </c>
    </row>
    <row r="144" spans="1:9" x14ac:dyDescent="0.35">
      <c r="A144" t="s">
        <v>15</v>
      </c>
      <c r="B144" s="3">
        <v>37846</v>
      </c>
      <c r="C144" s="5">
        <v>68.972000122070313</v>
      </c>
      <c r="D144" s="3">
        <v>38188</v>
      </c>
      <c r="E144" s="5">
        <v>96.620002746582031</v>
      </c>
      <c r="F144" s="7">
        <v>27.648002624511719</v>
      </c>
      <c r="G144">
        <f t="shared" si="6"/>
        <v>63.454240112304689</v>
      </c>
      <c r="H144" s="11">
        <f t="shared" si="7"/>
        <v>1812.3296378061877</v>
      </c>
      <c r="I144" s="7">
        <f t="shared" si="8"/>
        <v>50107.294582545852</v>
      </c>
    </row>
    <row r="145" spans="1:9" x14ac:dyDescent="0.35">
      <c r="A145" t="s">
        <v>15</v>
      </c>
      <c r="B145" s="3">
        <v>38253</v>
      </c>
      <c r="C145" s="5">
        <v>112.55999755859381</v>
      </c>
      <c r="D145" s="3">
        <v>38455</v>
      </c>
      <c r="E145" s="5">
        <v>99.800003051757813</v>
      </c>
      <c r="F145" s="7">
        <v>-12.759994506835939</v>
      </c>
      <c r="G145">
        <f t="shared" si="6"/>
        <v>103.55519775390631</v>
      </c>
      <c r="H145" s="11">
        <f t="shared" si="7"/>
        <v>1110.5188584863874</v>
      </c>
      <c r="I145" s="7">
        <f t="shared" si="8"/>
        <v>-14170.214534024022</v>
      </c>
    </row>
    <row r="146" spans="1:9" x14ac:dyDescent="0.35">
      <c r="A146" t="s">
        <v>15</v>
      </c>
      <c r="B146" s="3">
        <v>38530</v>
      </c>
      <c r="C146" s="5">
        <v>124.2799987792969</v>
      </c>
      <c r="D146" s="3">
        <v>39163</v>
      </c>
      <c r="E146" s="5">
        <v>235.30000305175781</v>
      </c>
      <c r="F146" s="7">
        <v>111.02000427246089</v>
      </c>
      <c r="G146">
        <f t="shared" si="6"/>
        <v>114.33759887695315</v>
      </c>
      <c r="H146" s="11">
        <f t="shared" si="7"/>
        <v>1005.7933796892106</v>
      </c>
      <c r="I146" s="7">
        <f t="shared" si="8"/>
        <v>111663.18531030904</v>
      </c>
    </row>
    <row r="147" spans="1:9" x14ac:dyDescent="0.35">
      <c r="A147" t="s">
        <v>15</v>
      </c>
      <c r="B147" s="3">
        <v>39468</v>
      </c>
      <c r="C147" s="5">
        <v>190.1000061035156</v>
      </c>
      <c r="D147" s="3">
        <v>39763</v>
      </c>
      <c r="E147" s="5">
        <v>201.6499938964844</v>
      </c>
      <c r="F147" s="7">
        <v>11.54998779296875</v>
      </c>
      <c r="G147">
        <f t="shared" si="6"/>
        <v>174.89200561523435</v>
      </c>
      <c r="H147" s="11">
        <f t="shared" si="7"/>
        <v>657.54863748890943</v>
      </c>
      <c r="I147" s="7">
        <f t="shared" si="8"/>
        <v>7594.6787362801379</v>
      </c>
    </row>
    <row r="148" spans="1:9" x14ac:dyDescent="0.35">
      <c r="A148" t="s">
        <v>15</v>
      </c>
      <c r="B148" s="3">
        <v>39925</v>
      </c>
      <c r="C148" s="5">
        <v>227.1499938964844</v>
      </c>
      <c r="D148" s="3">
        <v>40415</v>
      </c>
      <c r="E148" s="5">
        <v>308.79998779296881</v>
      </c>
      <c r="F148" s="7">
        <v>81.649993896484375</v>
      </c>
      <c r="G148">
        <f t="shared" si="6"/>
        <v>208.97799438476565</v>
      </c>
      <c r="H148" s="11">
        <f t="shared" si="7"/>
        <v>550.29717525312526</v>
      </c>
      <c r="I148" s="7">
        <f t="shared" si="8"/>
        <v>44931.761000670267</v>
      </c>
    </row>
    <row r="149" spans="1:9" x14ac:dyDescent="0.35">
      <c r="A149" t="s">
        <v>15</v>
      </c>
      <c r="B149" s="3">
        <v>40490</v>
      </c>
      <c r="C149" s="5">
        <v>348.89999389648438</v>
      </c>
      <c r="D149" s="3">
        <v>40611</v>
      </c>
      <c r="E149" s="5">
        <v>301.5</v>
      </c>
      <c r="F149" s="7">
        <v>-47.399993896484382</v>
      </c>
      <c r="G149">
        <f t="shared" si="6"/>
        <v>320.98799438476561</v>
      </c>
      <c r="H149" s="11">
        <f t="shared" si="7"/>
        <v>358.26885120865427</v>
      </c>
      <c r="I149" s="7">
        <f t="shared" si="8"/>
        <v>-16981.941360590685</v>
      </c>
    </row>
    <row r="150" spans="1:9" x14ac:dyDescent="0.35">
      <c r="A150" t="s">
        <v>15</v>
      </c>
      <c r="B150" s="3">
        <v>40900</v>
      </c>
      <c r="C150" s="5">
        <v>330.60000610351563</v>
      </c>
      <c r="D150" s="3">
        <v>41029</v>
      </c>
      <c r="E150" s="5">
        <v>312</v>
      </c>
      <c r="F150" s="7">
        <v>-18.600006103515621</v>
      </c>
      <c r="G150">
        <f t="shared" si="6"/>
        <v>304.15200561523437</v>
      </c>
      <c r="H150" s="11">
        <f t="shared" si="7"/>
        <v>378.10041649200906</v>
      </c>
      <c r="I150" s="7">
        <f t="shared" si="8"/>
        <v>-7032.6700544931673</v>
      </c>
    </row>
    <row r="151" spans="1:9" x14ac:dyDescent="0.35">
      <c r="A151" t="s">
        <v>15</v>
      </c>
      <c r="B151" s="3">
        <v>41031</v>
      </c>
      <c r="C151" s="5">
        <v>318.04998779296881</v>
      </c>
      <c r="D151" s="3">
        <v>41032</v>
      </c>
      <c r="E151" s="5">
        <v>317.64999389648438</v>
      </c>
      <c r="F151" s="7">
        <v>-0.399993896484375</v>
      </c>
      <c r="G151">
        <f t="shared" si="6"/>
        <v>292.60598876953134</v>
      </c>
      <c r="H151" s="11">
        <f t="shared" si="7"/>
        <v>393.01998049868678</v>
      </c>
      <c r="I151" s="7">
        <f t="shared" si="8"/>
        <v>-157.2055933958828</v>
      </c>
    </row>
    <row r="152" spans="1:9" x14ac:dyDescent="0.35">
      <c r="A152" t="s">
        <v>15</v>
      </c>
      <c r="B152" s="3">
        <v>41033</v>
      </c>
      <c r="C152" s="5">
        <v>326</v>
      </c>
      <c r="D152" s="3">
        <v>41092</v>
      </c>
      <c r="E152" s="5">
        <v>315.45001220703119</v>
      </c>
      <c r="F152" s="7">
        <v>-10.54998779296875</v>
      </c>
      <c r="G152">
        <f t="shared" si="6"/>
        <v>299.92</v>
      </c>
      <c r="H152" s="11">
        <f t="shared" si="7"/>
        <v>383.43558282208613</v>
      </c>
      <c r="I152" s="7">
        <f t="shared" si="8"/>
        <v>-4045.2407181628669</v>
      </c>
    </row>
    <row r="153" spans="1:9" x14ac:dyDescent="0.35">
      <c r="A153" t="s">
        <v>15</v>
      </c>
      <c r="B153" s="3">
        <v>41123</v>
      </c>
      <c r="C153" s="5">
        <v>349.14999389648438</v>
      </c>
      <c r="D153" s="3">
        <v>41481</v>
      </c>
      <c r="E153" s="5">
        <v>415.04998779296881</v>
      </c>
      <c r="F153" s="7">
        <v>65.899993896484375</v>
      </c>
      <c r="G153">
        <f t="shared" si="6"/>
        <v>321.21799438476563</v>
      </c>
      <c r="H153" s="11">
        <f t="shared" si="7"/>
        <v>358.01232188209605</v>
      </c>
      <c r="I153" s="7">
        <f t="shared" si="8"/>
        <v>23593.00982689633</v>
      </c>
    </row>
    <row r="154" spans="1:9" x14ac:dyDescent="0.35">
      <c r="A154" t="s">
        <v>15</v>
      </c>
      <c r="B154" s="3">
        <v>41505</v>
      </c>
      <c r="C154" s="5">
        <v>400.20001220703119</v>
      </c>
      <c r="D154" s="3">
        <v>41634</v>
      </c>
      <c r="E154" s="5">
        <v>398.04998779296881</v>
      </c>
      <c r="F154" s="7">
        <v>-2.1500244140625</v>
      </c>
      <c r="G154">
        <f t="shared" si="6"/>
        <v>368.18401123046874</v>
      </c>
      <c r="H154" s="11">
        <f t="shared" si="7"/>
        <v>312.3438185587442</v>
      </c>
      <c r="I154" s="7">
        <f t="shared" si="8"/>
        <v>-671.54683548280786</v>
      </c>
    </row>
    <row r="155" spans="1:9" x14ac:dyDescent="0.35">
      <c r="A155" t="s">
        <v>15</v>
      </c>
      <c r="B155" s="3">
        <v>41824</v>
      </c>
      <c r="C155" s="5">
        <v>449.29998779296881</v>
      </c>
      <c r="D155" s="3">
        <v>42179</v>
      </c>
      <c r="E155" s="5">
        <v>621.75</v>
      </c>
      <c r="F155" s="7">
        <v>172.45001220703119</v>
      </c>
      <c r="G155">
        <f t="shared" si="6"/>
        <v>413.35598876953134</v>
      </c>
      <c r="H155" s="11">
        <f t="shared" si="7"/>
        <v>278.2105573027489</v>
      </c>
      <c r="I155" s="7">
        <f t="shared" si="8"/>
        <v>47977.414002983998</v>
      </c>
    </row>
    <row r="156" spans="1:9" x14ac:dyDescent="0.35">
      <c r="A156" t="s">
        <v>15</v>
      </c>
      <c r="B156" s="3">
        <v>42235</v>
      </c>
      <c r="C156" s="5">
        <v>696.0999755859375</v>
      </c>
      <c r="D156" s="3">
        <v>42304</v>
      </c>
      <c r="E156" s="5">
        <v>684.70001220703125</v>
      </c>
      <c r="F156" s="7">
        <v>-11.39996337890625</v>
      </c>
      <c r="G156">
        <f t="shared" si="6"/>
        <v>640.41197753906249</v>
      </c>
      <c r="H156" s="11">
        <f t="shared" si="7"/>
        <v>179.57190688705609</v>
      </c>
      <c r="I156" s="7">
        <f t="shared" si="8"/>
        <v>-2047.1131623928025</v>
      </c>
    </row>
    <row r="157" spans="1:9" x14ac:dyDescent="0.35">
      <c r="A157" t="s">
        <v>15</v>
      </c>
      <c r="B157" s="3">
        <v>42634</v>
      </c>
      <c r="C157" s="5">
        <v>601.3499755859375</v>
      </c>
      <c r="D157" s="3">
        <v>42880</v>
      </c>
      <c r="E157" s="5">
        <v>504</v>
      </c>
      <c r="F157" s="7">
        <v>-97.3499755859375</v>
      </c>
      <c r="G157">
        <f t="shared" si="6"/>
        <v>553.24197753906253</v>
      </c>
      <c r="H157" s="11">
        <f t="shared" si="7"/>
        <v>207.86564409220074</v>
      </c>
      <c r="I157" s="7">
        <f t="shared" si="8"/>
        <v>-20235.715377530916</v>
      </c>
    </row>
    <row r="158" spans="1:9" x14ac:dyDescent="0.35">
      <c r="A158" t="s">
        <v>15</v>
      </c>
      <c r="B158" s="3">
        <v>43012</v>
      </c>
      <c r="C158" s="5">
        <v>581.04998779296875</v>
      </c>
      <c r="D158" s="3">
        <v>43196</v>
      </c>
      <c r="E158" s="5">
        <v>558.95001220703125</v>
      </c>
      <c r="F158" s="7">
        <v>-22.0999755859375</v>
      </c>
      <c r="G158">
        <f t="shared" si="6"/>
        <v>534.56598876953126</v>
      </c>
      <c r="H158" s="11">
        <f t="shared" si="7"/>
        <v>215.12779042435537</v>
      </c>
      <c r="I158" s="7">
        <f t="shared" si="8"/>
        <v>-4754.3189162349327</v>
      </c>
    </row>
    <row r="159" spans="1:9" x14ac:dyDescent="0.35">
      <c r="A159" t="s">
        <v>15</v>
      </c>
      <c r="B159" s="3">
        <v>43312</v>
      </c>
      <c r="C159" s="5">
        <v>641.3499755859375</v>
      </c>
      <c r="D159" s="3">
        <v>43437</v>
      </c>
      <c r="E159" s="5">
        <v>535.79998779296875</v>
      </c>
      <c r="F159" s="7">
        <v>-105.54998779296881</v>
      </c>
      <c r="G159">
        <f t="shared" si="6"/>
        <v>590.04197753906249</v>
      </c>
      <c r="H159" s="11">
        <f t="shared" si="7"/>
        <v>194.90138732101758</v>
      </c>
      <c r="I159" s="7">
        <f t="shared" si="8"/>
        <v>-20571.839052566091</v>
      </c>
    </row>
    <row r="160" spans="1:9" x14ac:dyDescent="0.35">
      <c r="A160" t="s">
        <v>15</v>
      </c>
      <c r="B160" s="3">
        <v>43648</v>
      </c>
      <c r="C160" s="5">
        <v>555.3499755859375</v>
      </c>
      <c r="D160" s="3">
        <v>43690</v>
      </c>
      <c r="E160" s="5">
        <v>475.75</v>
      </c>
      <c r="F160" s="7">
        <v>-79.5999755859375</v>
      </c>
      <c r="G160">
        <f t="shared" si="6"/>
        <v>510.92197753906254</v>
      </c>
      <c r="H160" s="11">
        <f t="shared" si="7"/>
        <v>225.08329070891804</v>
      </c>
      <c r="I160" s="7">
        <f t="shared" si="8"/>
        <v>-17916.624445232348</v>
      </c>
    </row>
    <row r="161" spans="1:9" x14ac:dyDescent="0.35">
      <c r="A161" t="s">
        <v>15</v>
      </c>
      <c r="B161" s="3">
        <v>43956</v>
      </c>
      <c r="C161" s="5">
        <v>596.9000244140625</v>
      </c>
      <c r="D161" s="3">
        <v>44546</v>
      </c>
      <c r="E161" s="5">
        <v>881</v>
      </c>
      <c r="F161" s="7">
        <v>284.0999755859375</v>
      </c>
      <c r="G161">
        <f t="shared" si="6"/>
        <v>549.14802246093757</v>
      </c>
      <c r="H161" s="11">
        <f t="shared" si="7"/>
        <v>209.41530388226144</v>
      </c>
      <c r="I161" s="7">
        <f t="shared" si="8"/>
        <v>59494.882720272159</v>
      </c>
    </row>
    <row r="162" spans="1:9" x14ac:dyDescent="0.35">
      <c r="A162" t="s">
        <v>15</v>
      </c>
      <c r="B162" s="3">
        <v>44634</v>
      </c>
      <c r="C162" s="5">
        <v>1048.650024414062</v>
      </c>
      <c r="D162" s="3">
        <v>44987</v>
      </c>
      <c r="E162" s="5">
        <v>886.45001220703125</v>
      </c>
      <c r="F162" s="7">
        <v>-162.20001220703119</v>
      </c>
      <c r="G162">
        <f t="shared" si="6"/>
        <v>964.75802246093713</v>
      </c>
      <c r="H162" s="11">
        <f t="shared" si="7"/>
        <v>119.20087454329139</v>
      </c>
      <c r="I162" s="7">
        <f t="shared" si="8"/>
        <v>-19334.383306010659</v>
      </c>
    </row>
    <row r="163" spans="1:9" x14ac:dyDescent="0.35">
      <c r="A163" t="s">
        <v>15</v>
      </c>
      <c r="B163" s="3">
        <v>45140</v>
      </c>
      <c r="C163" s="5">
        <v>1168.300048828125</v>
      </c>
      <c r="D163" s="3">
        <v>45292</v>
      </c>
      <c r="E163" s="5">
        <v>1251</v>
      </c>
      <c r="F163" s="7">
        <v>82.699951171875</v>
      </c>
      <c r="G163">
        <f t="shared" si="6"/>
        <v>1074.8360449218751</v>
      </c>
      <c r="H163" s="11">
        <f t="shared" si="7"/>
        <v>106.99306237758239</v>
      </c>
      <c r="I163" s="7">
        <f t="shared" si="8"/>
        <v>8848.3210343554401</v>
      </c>
    </row>
    <row r="164" spans="1:9" x14ac:dyDescent="0.35">
      <c r="A164" t="s">
        <v>16</v>
      </c>
      <c r="B164" s="3">
        <v>40626</v>
      </c>
      <c r="C164" s="5">
        <v>358.29998779296881</v>
      </c>
      <c r="D164" s="3">
        <v>40849</v>
      </c>
      <c r="E164" s="5">
        <v>325.89999389648438</v>
      </c>
      <c r="F164" s="7">
        <v>-32.399993896484382</v>
      </c>
      <c r="G164">
        <f t="shared" si="6"/>
        <v>329.63598876953131</v>
      </c>
      <c r="H164" s="11">
        <f t="shared" si="7"/>
        <v>348.86967417991355</v>
      </c>
      <c r="I164" s="7">
        <f t="shared" si="8"/>
        <v>-11303.375314097693</v>
      </c>
    </row>
    <row r="165" spans="1:9" x14ac:dyDescent="0.35">
      <c r="A165" t="s">
        <v>16</v>
      </c>
      <c r="B165" s="3">
        <v>41102</v>
      </c>
      <c r="C165" s="5">
        <v>354.35000610351563</v>
      </c>
      <c r="D165" s="3">
        <v>41333</v>
      </c>
      <c r="E165" s="5">
        <v>309.79998779296881</v>
      </c>
      <c r="F165" s="7">
        <v>-44.550018310546882</v>
      </c>
      <c r="G165">
        <f t="shared" si="6"/>
        <v>326.0020056152344</v>
      </c>
      <c r="H165" s="11">
        <f t="shared" si="7"/>
        <v>352.75856595719677</v>
      </c>
      <c r="I165" s="7">
        <f t="shared" si="8"/>
        <v>-15715.400572595376</v>
      </c>
    </row>
    <row r="166" spans="1:9" x14ac:dyDescent="0.35">
      <c r="A166" t="s">
        <v>16</v>
      </c>
      <c r="B166" s="3">
        <v>41771</v>
      </c>
      <c r="C166" s="5">
        <v>331.04998779296881</v>
      </c>
      <c r="D166" s="3">
        <v>42271</v>
      </c>
      <c r="E166" s="5">
        <v>318.39999389648438</v>
      </c>
      <c r="F166" s="7">
        <v>-12.64999389648438</v>
      </c>
      <c r="G166">
        <f t="shared" si="6"/>
        <v>304.56598876953132</v>
      </c>
      <c r="H166" s="11">
        <f t="shared" si="7"/>
        <v>377.58648122401456</v>
      </c>
      <c r="I166" s="7">
        <f t="shared" si="8"/>
        <v>-4776.4666828787986</v>
      </c>
    </row>
    <row r="167" spans="1:9" x14ac:dyDescent="0.35">
      <c r="A167" t="s">
        <v>16</v>
      </c>
      <c r="B167" s="3">
        <v>42583</v>
      </c>
      <c r="C167" s="5">
        <v>326.45001220703119</v>
      </c>
      <c r="D167" s="3">
        <v>42726</v>
      </c>
      <c r="E167" s="5">
        <v>287.64999389648438</v>
      </c>
      <c r="F167" s="7">
        <v>-38.800018310546882</v>
      </c>
      <c r="G167">
        <f t="shared" si="6"/>
        <v>300.33401123046872</v>
      </c>
      <c r="H167" s="11">
        <f t="shared" si="7"/>
        <v>382.90701585493093</v>
      </c>
      <c r="I167" s="7">
        <f t="shared" si="8"/>
        <v>-14856.799226408186</v>
      </c>
    </row>
    <row r="168" spans="1:9" x14ac:dyDescent="0.35">
      <c r="A168" t="s">
        <v>16</v>
      </c>
      <c r="B168" s="3">
        <v>43059</v>
      </c>
      <c r="C168" s="5">
        <v>278.35000610351563</v>
      </c>
      <c r="D168" s="3">
        <v>43271</v>
      </c>
      <c r="E168" s="5">
        <v>270.60000610351563</v>
      </c>
      <c r="F168" s="7">
        <v>-7.75</v>
      </c>
      <c r="G168">
        <f t="shared" si="6"/>
        <v>256.08200561523438</v>
      </c>
      <c r="H168" s="11">
        <f t="shared" si="7"/>
        <v>449.07489584718655</v>
      </c>
      <c r="I168" s="7">
        <f t="shared" si="8"/>
        <v>-3480.3304428156957</v>
      </c>
    </row>
    <row r="169" spans="1:9" x14ac:dyDescent="0.35">
      <c r="A169" t="s">
        <v>16</v>
      </c>
      <c r="B169" s="3">
        <v>43641</v>
      </c>
      <c r="C169" s="5">
        <v>258.35000610351563</v>
      </c>
      <c r="D169" s="3">
        <v>43672</v>
      </c>
      <c r="E169" s="5">
        <v>210.6499938964844</v>
      </c>
      <c r="F169" s="7">
        <v>-47.70001220703125</v>
      </c>
      <c r="G169">
        <f t="shared" si="6"/>
        <v>237.68200561523437</v>
      </c>
      <c r="H169" s="11">
        <f t="shared" si="7"/>
        <v>483.8397408433388</v>
      </c>
      <c r="I169" s="7">
        <f t="shared" si="8"/>
        <v>-23079.161544474096</v>
      </c>
    </row>
    <row r="170" spans="1:9" x14ac:dyDescent="0.35">
      <c r="A170" t="s">
        <v>16</v>
      </c>
      <c r="B170" s="3">
        <v>44208</v>
      </c>
      <c r="C170" s="5">
        <v>146.6499938964844</v>
      </c>
      <c r="D170" s="3">
        <v>45008</v>
      </c>
      <c r="E170" s="5">
        <v>213.3500061035156</v>
      </c>
      <c r="F170" s="7">
        <v>66.70001220703125</v>
      </c>
      <c r="G170">
        <f t="shared" si="6"/>
        <v>134.91799438476565</v>
      </c>
      <c r="H170" s="11">
        <f t="shared" si="7"/>
        <v>852.36962292840963</v>
      </c>
      <c r="I170" s="7">
        <f t="shared" si="8"/>
        <v>56853.064254227545</v>
      </c>
    </row>
    <row r="171" spans="1:9" x14ac:dyDescent="0.35">
      <c r="A171" t="s">
        <v>16</v>
      </c>
      <c r="B171" s="3">
        <v>45062</v>
      </c>
      <c r="C171" s="5">
        <v>240.94999694824219</v>
      </c>
      <c r="D171" s="3">
        <v>45292</v>
      </c>
      <c r="E171" s="5">
        <v>381.79998779296881</v>
      </c>
      <c r="F171" s="7">
        <v>140.84999084472659</v>
      </c>
      <c r="G171">
        <f t="shared" si="6"/>
        <v>221.67399719238281</v>
      </c>
      <c r="H171" s="11">
        <f t="shared" si="7"/>
        <v>518.77983641083392</v>
      </c>
      <c r="I171" s="7">
        <f t="shared" si="8"/>
        <v>73070.135208894717</v>
      </c>
    </row>
    <row r="172" spans="1:9" x14ac:dyDescent="0.35">
      <c r="A172" t="s">
        <v>17</v>
      </c>
      <c r="B172" s="3">
        <v>36634</v>
      </c>
      <c r="C172" s="5">
        <v>347.08749389648438</v>
      </c>
      <c r="D172" s="3">
        <v>36647</v>
      </c>
      <c r="E172" s="5">
        <v>322.82501220703119</v>
      </c>
      <c r="F172" s="7">
        <v>-24.262481689453121</v>
      </c>
      <c r="G172">
        <f t="shared" si="6"/>
        <v>319.32049438476565</v>
      </c>
      <c r="H172" s="11">
        <f t="shared" si="7"/>
        <v>360.13974054991508</v>
      </c>
      <c r="I172" s="7">
        <f t="shared" si="8"/>
        <v>-8737.8838607367124</v>
      </c>
    </row>
    <row r="173" spans="1:9" x14ac:dyDescent="0.35">
      <c r="A173" t="s">
        <v>17</v>
      </c>
      <c r="B173" s="3">
        <v>36839</v>
      </c>
      <c r="C173" s="5">
        <v>380.07501220703119</v>
      </c>
      <c r="D173" s="3">
        <v>36948</v>
      </c>
      <c r="E173" s="5">
        <v>325.07501220703119</v>
      </c>
      <c r="F173" s="7">
        <v>-55</v>
      </c>
      <c r="G173">
        <f t="shared" si="6"/>
        <v>349.6690112304687</v>
      </c>
      <c r="H173" s="11">
        <f t="shared" si="7"/>
        <v>328.88244684686367</v>
      </c>
      <c r="I173" s="7">
        <f t="shared" si="8"/>
        <v>-18088.534576577502</v>
      </c>
    </row>
    <row r="174" spans="1:9" x14ac:dyDescent="0.35">
      <c r="A174" t="s">
        <v>17</v>
      </c>
      <c r="B174" s="3">
        <v>36956</v>
      </c>
      <c r="C174" s="5">
        <v>325.85000610351563</v>
      </c>
      <c r="D174" s="3">
        <v>36979</v>
      </c>
      <c r="E174" s="5">
        <v>323.22500610351563</v>
      </c>
      <c r="F174" s="7">
        <v>-2.625</v>
      </c>
      <c r="G174">
        <f t="shared" si="6"/>
        <v>299.78200561523437</v>
      </c>
      <c r="H174" s="11">
        <f t="shared" si="7"/>
        <v>383.61208426766188</v>
      </c>
      <c r="I174" s="7">
        <f t="shared" si="8"/>
        <v>-1006.9817212026124</v>
      </c>
    </row>
    <row r="175" spans="1:9" x14ac:dyDescent="0.35">
      <c r="A175" t="s">
        <v>17</v>
      </c>
      <c r="B175" s="3">
        <v>37068</v>
      </c>
      <c r="C175" s="5">
        <v>422.8125</v>
      </c>
      <c r="D175" s="3">
        <v>37425</v>
      </c>
      <c r="E175" s="5">
        <v>496.89999389648438</v>
      </c>
      <c r="F175" s="7">
        <v>74.087493896484375</v>
      </c>
      <c r="G175">
        <f t="shared" si="6"/>
        <v>388.98750000000001</v>
      </c>
      <c r="H175" s="11">
        <f t="shared" si="7"/>
        <v>295.63932002956403</v>
      </c>
      <c r="I175" s="7">
        <f t="shared" si="8"/>
        <v>21903.176318251117</v>
      </c>
    </row>
    <row r="176" spans="1:9" x14ac:dyDescent="0.35">
      <c r="A176" t="s">
        <v>17</v>
      </c>
      <c r="B176" s="3">
        <v>37652</v>
      </c>
      <c r="C176" s="5">
        <v>451.85000610351563</v>
      </c>
      <c r="D176" s="3">
        <v>38071</v>
      </c>
      <c r="E176" s="5">
        <v>482.89999389648438</v>
      </c>
      <c r="F176" s="7">
        <v>31.04998779296875</v>
      </c>
      <c r="G176">
        <f t="shared" si="6"/>
        <v>415.70200561523438</v>
      </c>
      <c r="H176" s="11">
        <f t="shared" si="7"/>
        <v>276.64047429793197</v>
      </c>
      <c r="I176" s="7">
        <f t="shared" si="8"/>
        <v>8589.6833499918739</v>
      </c>
    </row>
    <row r="177" spans="1:9" x14ac:dyDescent="0.35">
      <c r="A177" t="s">
        <v>17</v>
      </c>
      <c r="B177" s="3">
        <v>38351</v>
      </c>
      <c r="C177" s="5">
        <v>424.54998779296881</v>
      </c>
      <c r="D177" s="3">
        <v>38413</v>
      </c>
      <c r="E177" s="5">
        <v>362.20001220703119</v>
      </c>
      <c r="F177" s="7">
        <v>-62.3499755859375</v>
      </c>
      <c r="G177">
        <f t="shared" si="6"/>
        <v>390.5859887695313</v>
      </c>
      <c r="H177" s="11">
        <f t="shared" si="7"/>
        <v>294.42940429657028</v>
      </c>
      <c r="I177" s="7">
        <f t="shared" si="8"/>
        <v>-18357.666169673277</v>
      </c>
    </row>
    <row r="178" spans="1:9" x14ac:dyDescent="0.35">
      <c r="A178" t="s">
        <v>17</v>
      </c>
      <c r="B178" s="3">
        <v>38566</v>
      </c>
      <c r="C178" s="5">
        <v>423.14999389648438</v>
      </c>
      <c r="D178" s="3">
        <v>39167</v>
      </c>
      <c r="E178" s="5">
        <v>682.1500244140625</v>
      </c>
      <c r="F178" s="7">
        <v>259.00003051757813</v>
      </c>
      <c r="G178">
        <f t="shared" si="6"/>
        <v>389.29799438476562</v>
      </c>
      <c r="H178" s="11">
        <f t="shared" si="7"/>
        <v>295.40352547087321</v>
      </c>
      <c r="I178" s="7">
        <f t="shared" si="8"/>
        <v>76509.522111956321</v>
      </c>
    </row>
    <row r="179" spans="1:9" x14ac:dyDescent="0.35">
      <c r="A179" t="s">
        <v>17</v>
      </c>
      <c r="B179" s="3">
        <v>39457</v>
      </c>
      <c r="C179" s="5">
        <v>682.04998779296875</v>
      </c>
      <c r="D179" s="3">
        <v>39492</v>
      </c>
      <c r="E179" s="5">
        <v>537.5999755859375</v>
      </c>
      <c r="F179" s="7">
        <v>-144.45001220703119</v>
      </c>
      <c r="G179">
        <f t="shared" si="6"/>
        <v>627.48598876953133</v>
      </c>
      <c r="H179" s="11">
        <f t="shared" si="7"/>
        <v>183.27102446623459</v>
      </c>
      <c r="I179" s="7">
        <f t="shared" si="8"/>
        <v>-26473.501721342698</v>
      </c>
    </row>
    <row r="180" spans="1:9" x14ac:dyDescent="0.35">
      <c r="A180" t="s">
        <v>17</v>
      </c>
      <c r="B180" s="3">
        <v>39601</v>
      </c>
      <c r="C180" s="5">
        <v>720.20001220703125</v>
      </c>
      <c r="D180" s="3">
        <v>39689</v>
      </c>
      <c r="E180" s="5">
        <v>579.1500244140625</v>
      </c>
      <c r="F180" s="7">
        <v>-141.04998779296881</v>
      </c>
      <c r="G180">
        <f t="shared" si="6"/>
        <v>662.58401123046883</v>
      </c>
      <c r="H180" s="11">
        <f t="shared" si="7"/>
        <v>173.56289625286377</v>
      </c>
      <c r="I180" s="7">
        <f t="shared" si="8"/>
        <v>-24481.044397778747</v>
      </c>
    </row>
    <row r="181" spans="1:9" x14ac:dyDescent="0.35">
      <c r="A181" t="s">
        <v>17</v>
      </c>
      <c r="B181" s="3">
        <v>39951</v>
      </c>
      <c r="C181" s="5">
        <v>612.95001220703125</v>
      </c>
      <c r="D181" s="3">
        <v>40710</v>
      </c>
      <c r="E181" s="5">
        <v>1549.550048828125</v>
      </c>
      <c r="F181" s="7">
        <v>936.60003662109375</v>
      </c>
      <c r="G181">
        <f t="shared" si="6"/>
        <v>563.91401123046876</v>
      </c>
      <c r="H181" s="11">
        <f t="shared" si="7"/>
        <v>203.93180114299398</v>
      </c>
      <c r="I181" s="7">
        <f t="shared" si="8"/>
        <v>191002.53241873375</v>
      </c>
    </row>
    <row r="182" spans="1:9" x14ac:dyDescent="0.35">
      <c r="A182" t="s">
        <v>17</v>
      </c>
      <c r="B182" s="3">
        <v>40892</v>
      </c>
      <c r="C182" s="5">
        <v>1585.150024414062</v>
      </c>
      <c r="D182" s="3">
        <v>41114</v>
      </c>
      <c r="E182" s="5">
        <v>1627.150024414062</v>
      </c>
      <c r="F182" s="7">
        <v>42</v>
      </c>
      <c r="G182">
        <f t="shared" si="6"/>
        <v>1458.3380224609371</v>
      </c>
      <c r="H182" s="11">
        <f t="shared" si="7"/>
        <v>78.856889300560184</v>
      </c>
      <c r="I182" s="7">
        <f t="shared" si="8"/>
        <v>3311.9893506235276</v>
      </c>
    </row>
    <row r="183" spans="1:9" x14ac:dyDescent="0.35">
      <c r="A183" t="s">
        <v>17</v>
      </c>
      <c r="B183" s="3">
        <v>41155</v>
      </c>
      <c r="C183" s="5">
        <v>1670.199951171875</v>
      </c>
      <c r="D183" s="3">
        <v>41807</v>
      </c>
      <c r="E183" s="5">
        <v>2411.75</v>
      </c>
      <c r="F183" s="7">
        <v>741.550048828125</v>
      </c>
      <c r="G183">
        <f t="shared" si="6"/>
        <v>1536.583955078125</v>
      </c>
      <c r="H183" s="11">
        <f t="shared" si="7"/>
        <v>74.841338554880977</v>
      </c>
      <c r="I183" s="7">
        <f t="shared" si="8"/>
        <v>55498.598259734223</v>
      </c>
    </row>
    <row r="184" spans="1:9" x14ac:dyDescent="0.35">
      <c r="A184" t="s">
        <v>17</v>
      </c>
      <c r="B184" s="3">
        <v>41857</v>
      </c>
      <c r="C184" s="5">
        <v>2750.949951171875</v>
      </c>
      <c r="D184" s="3">
        <v>42355</v>
      </c>
      <c r="E184" s="5">
        <v>3017.949951171875</v>
      </c>
      <c r="F184" s="7">
        <v>267</v>
      </c>
      <c r="G184">
        <f t="shared" si="6"/>
        <v>2530.8739550781252</v>
      </c>
      <c r="H184" s="11">
        <f t="shared" si="7"/>
        <v>45.438849204345374</v>
      </c>
      <c r="I184" s="7">
        <f t="shared" si="8"/>
        <v>12132.172737560215</v>
      </c>
    </row>
    <row r="185" spans="1:9" x14ac:dyDescent="0.35">
      <c r="A185" t="s">
        <v>17</v>
      </c>
      <c r="B185" s="3">
        <v>42577</v>
      </c>
      <c r="C185" s="5">
        <v>3319.64990234375</v>
      </c>
      <c r="D185" s="3">
        <v>42648</v>
      </c>
      <c r="E185" s="5">
        <v>3123.14990234375</v>
      </c>
      <c r="F185" s="7">
        <v>-196.5</v>
      </c>
      <c r="G185">
        <f t="shared" si="6"/>
        <v>3054.0779101562503</v>
      </c>
      <c r="H185" s="11">
        <f t="shared" si="7"/>
        <v>37.654573125842944</v>
      </c>
      <c r="I185" s="7">
        <f t="shared" si="8"/>
        <v>-7399.1236192281385</v>
      </c>
    </row>
    <row r="186" spans="1:9" x14ac:dyDescent="0.35">
      <c r="A186" t="s">
        <v>17</v>
      </c>
      <c r="B186" s="3">
        <v>42669</v>
      </c>
      <c r="C186" s="5">
        <v>3242.300048828125</v>
      </c>
      <c r="D186" s="3">
        <v>42747</v>
      </c>
      <c r="E186" s="5">
        <v>3008.5</v>
      </c>
      <c r="F186" s="7">
        <v>-233.800048828125</v>
      </c>
      <c r="G186">
        <f t="shared" si="6"/>
        <v>2982.9160449218753</v>
      </c>
      <c r="H186" s="11">
        <f t="shared" si="7"/>
        <v>38.552878548417901</v>
      </c>
      <c r="I186" s="7">
        <f t="shared" si="8"/>
        <v>-9013.6648870848785</v>
      </c>
    </row>
    <row r="187" spans="1:9" x14ac:dyDescent="0.35">
      <c r="A187" t="s">
        <v>17</v>
      </c>
      <c r="B187" s="3">
        <v>43328</v>
      </c>
      <c r="C187" s="5">
        <v>2353.449951171875</v>
      </c>
      <c r="D187" s="3">
        <v>43668</v>
      </c>
      <c r="E187" s="5">
        <v>2632.5</v>
      </c>
      <c r="F187" s="7">
        <v>279.050048828125</v>
      </c>
      <c r="G187">
        <f t="shared" si="6"/>
        <v>2165.1739550781249</v>
      </c>
      <c r="H187" s="11">
        <f t="shared" si="7"/>
        <v>53.113515304524547</v>
      </c>
      <c r="I187" s="7">
        <f t="shared" si="8"/>
        <v>14821.329039160939</v>
      </c>
    </row>
    <row r="188" spans="1:9" x14ac:dyDescent="0.35">
      <c r="A188" t="s">
        <v>17</v>
      </c>
      <c r="B188" s="3">
        <v>43767</v>
      </c>
      <c r="C188" s="5">
        <v>2802.5</v>
      </c>
      <c r="D188" s="3">
        <v>44280</v>
      </c>
      <c r="E188" s="5">
        <v>4380.5498046875</v>
      </c>
      <c r="F188" s="7">
        <v>1578.0498046875</v>
      </c>
      <c r="G188">
        <f t="shared" si="6"/>
        <v>2578.3000000000002</v>
      </c>
      <c r="H188" s="11">
        <f t="shared" si="7"/>
        <v>44.603033006244459</v>
      </c>
      <c r="I188" s="7">
        <f t="shared" si="8"/>
        <v>70385.807523974188</v>
      </c>
    </row>
    <row r="189" spans="1:9" x14ac:dyDescent="0.35">
      <c r="A189" t="s">
        <v>17</v>
      </c>
      <c r="B189" s="3">
        <v>44341</v>
      </c>
      <c r="C189" s="5">
        <v>5311.2001953125</v>
      </c>
      <c r="D189" s="3">
        <v>44454</v>
      </c>
      <c r="E189" s="5">
        <v>4962.60009765625</v>
      </c>
      <c r="F189" s="7">
        <v>-348.60009765625</v>
      </c>
      <c r="G189">
        <f t="shared" si="6"/>
        <v>4886.3041796875004</v>
      </c>
      <c r="H189" s="11">
        <f t="shared" si="7"/>
        <v>23.535170094006482</v>
      </c>
      <c r="I189" s="7">
        <f t="shared" si="8"/>
        <v>-8204.3625931271145</v>
      </c>
    </row>
    <row r="190" spans="1:9" x14ac:dyDescent="0.35">
      <c r="A190" t="s">
        <v>17</v>
      </c>
      <c r="B190" s="3">
        <v>44861</v>
      </c>
      <c r="C190" s="5">
        <v>4491.2001953125</v>
      </c>
      <c r="D190" s="3">
        <v>45292</v>
      </c>
      <c r="E190" s="5">
        <v>5821.64990234375</v>
      </c>
      <c r="F190" s="7">
        <v>1330.44970703125</v>
      </c>
      <c r="G190">
        <f t="shared" si="6"/>
        <v>4131.9041796874999</v>
      </c>
      <c r="H190" s="11">
        <f t="shared" si="7"/>
        <v>27.832203990920604</v>
      </c>
      <c r="I190" s="7">
        <f t="shared" si="8"/>
        <v>37029.347645754307</v>
      </c>
    </row>
    <row r="191" spans="1:9" x14ac:dyDescent="0.35">
      <c r="A191" t="s">
        <v>18</v>
      </c>
      <c r="B191" s="3">
        <v>36598</v>
      </c>
      <c r="C191" s="5">
        <v>3.059999942779541</v>
      </c>
      <c r="D191" s="3">
        <v>36600</v>
      </c>
      <c r="E191" s="5">
        <v>3.2000000476837158</v>
      </c>
      <c r="F191" s="7">
        <v>0.1400001049041748</v>
      </c>
      <c r="G191">
        <f t="shared" si="6"/>
        <v>2.8151999473571778</v>
      </c>
      <c r="H191" s="11">
        <f t="shared" si="7"/>
        <v>40849.673966482726</v>
      </c>
      <c r="I191" s="7">
        <f t="shared" si="8"/>
        <v>5718.9586406089202</v>
      </c>
    </row>
    <row r="192" spans="1:9" x14ac:dyDescent="0.35">
      <c r="A192" t="s">
        <v>18</v>
      </c>
      <c r="B192" s="3">
        <v>36937</v>
      </c>
      <c r="C192" s="5">
        <v>3.3550000190734859</v>
      </c>
      <c r="D192" s="3">
        <v>36997</v>
      </c>
      <c r="E192" s="5">
        <v>2.25</v>
      </c>
      <c r="F192" s="7">
        <v>-1.1050000190734861</v>
      </c>
      <c r="G192">
        <f t="shared" si="6"/>
        <v>3.0866000175476072</v>
      </c>
      <c r="H192" s="11">
        <f t="shared" si="7"/>
        <v>37257.82393125588</v>
      </c>
      <c r="I192" s="7">
        <f t="shared" si="8"/>
        <v>-41169.896154674338</v>
      </c>
    </row>
    <row r="193" spans="1:9" x14ac:dyDescent="0.35">
      <c r="A193" t="s">
        <v>18</v>
      </c>
      <c r="B193" s="3">
        <v>37229</v>
      </c>
      <c r="C193" s="5">
        <v>2.6949999332427979</v>
      </c>
      <c r="D193" s="3">
        <v>37715</v>
      </c>
      <c r="E193" s="5">
        <v>7.9099998474121094</v>
      </c>
      <c r="F193" s="7">
        <v>5.2149999141693124</v>
      </c>
      <c r="G193">
        <f t="shared" si="6"/>
        <v>2.479399938583374</v>
      </c>
      <c r="H193" s="11">
        <f t="shared" si="7"/>
        <v>46382.190388254276</v>
      </c>
      <c r="I193" s="7">
        <f t="shared" si="8"/>
        <v>241883.11889373075</v>
      </c>
    </row>
    <row r="194" spans="1:9" x14ac:dyDescent="0.35">
      <c r="A194" t="s">
        <v>18</v>
      </c>
      <c r="B194" s="3">
        <v>37756</v>
      </c>
      <c r="C194" s="5">
        <v>9.8050003051757813</v>
      </c>
      <c r="D194" s="3">
        <v>38195</v>
      </c>
      <c r="E194" s="5">
        <v>21.069999694824219</v>
      </c>
      <c r="F194" s="7">
        <v>11.264999389648439</v>
      </c>
      <c r="G194">
        <f t="shared" si="6"/>
        <v>9.0206002807617196</v>
      </c>
      <c r="H194" s="11">
        <f t="shared" si="7"/>
        <v>12748.597257464255</v>
      </c>
      <c r="I194" s="7">
        <f t="shared" si="8"/>
        <v>143612.94032420858</v>
      </c>
    </row>
    <row r="195" spans="1:9" x14ac:dyDescent="0.35">
      <c r="A195" t="s">
        <v>18</v>
      </c>
      <c r="B195" s="3">
        <v>38322</v>
      </c>
      <c r="C195" s="5">
        <v>22.715000152587891</v>
      </c>
      <c r="D195" s="3">
        <v>38635</v>
      </c>
      <c r="E195" s="5">
        <v>28.29000091552734</v>
      </c>
      <c r="F195" s="7">
        <v>5.5750007629394531</v>
      </c>
      <c r="G195">
        <f t="shared" ref="G195:G258" si="9">0.92*C195</f>
        <v>20.897800140380859</v>
      </c>
      <c r="H195" s="11">
        <f t="shared" ref="H195:H258" si="10">10000/(C195-G195)</f>
        <v>5502.9715677003369</v>
      </c>
      <c r="I195" s="7">
        <f t="shared" ref="I195:I258" si="11">H195*F195</f>
        <v>30679.070688363496</v>
      </c>
    </row>
    <row r="196" spans="1:9" x14ac:dyDescent="0.35">
      <c r="A196" t="s">
        <v>18</v>
      </c>
      <c r="B196" s="3">
        <v>38846</v>
      </c>
      <c r="C196" s="5">
        <v>32.540000915527337</v>
      </c>
      <c r="D196" s="3">
        <v>38922</v>
      </c>
      <c r="E196" s="5">
        <v>20.895000457763668</v>
      </c>
      <c r="F196" s="7">
        <v>-11.64500045776367</v>
      </c>
      <c r="G196">
        <f t="shared" si="9"/>
        <v>29.936800842285152</v>
      </c>
      <c r="H196" s="11">
        <f t="shared" si="10"/>
        <v>3841.4258292277118</v>
      </c>
      <c r="I196" s="7">
        <f t="shared" si="11"/>
        <v>-44733.405539821892</v>
      </c>
    </row>
    <row r="197" spans="1:9" x14ac:dyDescent="0.35">
      <c r="A197" t="s">
        <v>18</v>
      </c>
      <c r="B197" s="3">
        <v>39006</v>
      </c>
      <c r="C197" s="5">
        <v>33.540000915527337</v>
      </c>
      <c r="D197" s="3">
        <v>39190</v>
      </c>
      <c r="E197" s="5">
        <v>22.70999908447266</v>
      </c>
      <c r="F197" s="7">
        <v>-10.830001831054689</v>
      </c>
      <c r="G197">
        <f t="shared" si="9"/>
        <v>30.85680084228515</v>
      </c>
      <c r="H197" s="11">
        <f t="shared" si="10"/>
        <v>3726.8931600455408</v>
      </c>
      <c r="I197" s="7">
        <f t="shared" si="11"/>
        <v>-40362.259747438402</v>
      </c>
    </row>
    <row r="198" spans="1:9" x14ac:dyDescent="0.35">
      <c r="A198" t="s">
        <v>18</v>
      </c>
      <c r="B198" s="3">
        <v>39286</v>
      </c>
      <c r="C198" s="5">
        <v>36.630001068115227</v>
      </c>
      <c r="D198" s="3">
        <v>39491</v>
      </c>
      <c r="E198" s="5">
        <v>27.055000305175781</v>
      </c>
      <c r="F198" s="7">
        <v>-9.5750007629394531</v>
      </c>
      <c r="G198">
        <f t="shared" si="9"/>
        <v>33.699600982666013</v>
      </c>
      <c r="H198" s="11">
        <f t="shared" si="10"/>
        <v>3412.5033129962708</v>
      </c>
      <c r="I198" s="7">
        <f t="shared" si="11"/>
        <v>-32674.721825472705</v>
      </c>
    </row>
    <row r="199" spans="1:9" x14ac:dyDescent="0.35">
      <c r="A199" t="s">
        <v>18</v>
      </c>
      <c r="B199" s="3">
        <v>39972</v>
      </c>
      <c r="C199" s="5">
        <v>28.495000839233398</v>
      </c>
      <c r="D199" s="3">
        <v>40610</v>
      </c>
      <c r="E199" s="5">
        <v>104.9300003051758</v>
      </c>
      <c r="F199" s="7">
        <v>76.434999465942383</v>
      </c>
      <c r="G199">
        <f t="shared" si="9"/>
        <v>26.215400772094728</v>
      </c>
      <c r="H199" s="11">
        <f t="shared" si="10"/>
        <v>4386.7343856292719</v>
      </c>
      <c r="I199" s="7">
        <f t="shared" si="11"/>
        <v>335300.04042280448</v>
      </c>
    </row>
    <row r="200" spans="1:9" x14ac:dyDescent="0.35">
      <c r="A200" t="s">
        <v>18</v>
      </c>
      <c r="B200" s="3">
        <v>40660</v>
      </c>
      <c r="C200" s="5">
        <v>125.5400009155273</v>
      </c>
      <c r="D200" s="3">
        <v>42327</v>
      </c>
      <c r="E200" s="5">
        <v>1616.670043945312</v>
      </c>
      <c r="F200" s="7">
        <v>1491.1300430297849</v>
      </c>
      <c r="G200">
        <f t="shared" si="9"/>
        <v>115.49680084228513</v>
      </c>
      <c r="H200" s="11">
        <f t="shared" si="10"/>
        <v>995.69857486387502</v>
      </c>
      <c r="I200" s="7">
        <f t="shared" si="11"/>
        <v>1484716.0587814655</v>
      </c>
    </row>
    <row r="201" spans="1:9" x14ac:dyDescent="0.35">
      <c r="A201" t="s">
        <v>18</v>
      </c>
      <c r="B201" s="3">
        <v>42461</v>
      </c>
      <c r="C201" s="5">
        <v>1925.405029296875</v>
      </c>
      <c r="D201" s="3">
        <v>43122</v>
      </c>
      <c r="E201" s="5">
        <v>2764.97998046875</v>
      </c>
      <c r="F201" s="7">
        <v>839.574951171875</v>
      </c>
      <c r="G201">
        <f t="shared" si="9"/>
        <v>1771.3726269531251</v>
      </c>
      <c r="H201" s="11">
        <f t="shared" si="10"/>
        <v>64.921405157878866</v>
      </c>
      <c r="I201" s="7">
        <f t="shared" si="11"/>
        <v>54506.385565435659</v>
      </c>
    </row>
    <row r="202" spans="1:9" x14ac:dyDescent="0.35">
      <c r="A202" t="s">
        <v>18</v>
      </c>
      <c r="B202" s="3">
        <v>43249</v>
      </c>
      <c r="C202" s="5">
        <v>3051.070068359375</v>
      </c>
      <c r="D202" s="3">
        <v>43293</v>
      </c>
      <c r="E202" s="5">
        <v>2799.534912109375</v>
      </c>
      <c r="F202" s="7">
        <v>-251.53515625</v>
      </c>
      <c r="G202">
        <f t="shared" si="9"/>
        <v>2806.9844628906253</v>
      </c>
      <c r="H202" s="11">
        <f t="shared" si="10"/>
        <v>40.969232826309792</v>
      </c>
      <c r="I202" s="7">
        <f t="shared" si="11"/>
        <v>-10305.202380408462</v>
      </c>
    </row>
    <row r="203" spans="1:9" x14ac:dyDescent="0.35">
      <c r="A203" t="s">
        <v>18</v>
      </c>
      <c r="B203" s="3">
        <v>43791</v>
      </c>
      <c r="C203" s="5">
        <v>2275.320068359375</v>
      </c>
      <c r="D203" s="3">
        <v>43906</v>
      </c>
      <c r="E203" s="5">
        <v>1649.369995117188</v>
      </c>
      <c r="F203" s="7">
        <v>-625.9500732421875</v>
      </c>
      <c r="G203">
        <f t="shared" si="9"/>
        <v>2093.2944628906253</v>
      </c>
      <c r="H203" s="11">
        <f t="shared" si="10"/>
        <v>54.937325846262908</v>
      </c>
      <c r="I203" s="7">
        <f t="shared" si="11"/>
        <v>-34388.023137198186</v>
      </c>
    </row>
    <row r="204" spans="1:9" x14ac:dyDescent="0.35">
      <c r="A204" t="s">
        <v>18</v>
      </c>
      <c r="B204" s="3">
        <v>44048</v>
      </c>
      <c r="C204" s="5">
        <v>2195.875</v>
      </c>
      <c r="D204" s="3">
        <v>44544</v>
      </c>
      <c r="E204" s="5">
        <v>2487.449951171875</v>
      </c>
      <c r="F204" s="7">
        <v>291.574951171875</v>
      </c>
      <c r="G204">
        <f t="shared" si="9"/>
        <v>2020.2050000000002</v>
      </c>
      <c r="H204" s="11">
        <f t="shared" si="10"/>
        <v>56.9249160357489</v>
      </c>
      <c r="I204" s="7">
        <f t="shared" si="11"/>
        <v>16597.87961358657</v>
      </c>
    </row>
    <row r="205" spans="1:9" x14ac:dyDescent="0.35">
      <c r="A205" t="s">
        <v>18</v>
      </c>
      <c r="B205" s="3">
        <v>44735</v>
      </c>
      <c r="C205" s="5">
        <v>2819.050048828125</v>
      </c>
      <c r="D205" s="3">
        <v>44984</v>
      </c>
      <c r="E205" s="5">
        <v>3131.050048828125</v>
      </c>
      <c r="F205" s="7">
        <v>312</v>
      </c>
      <c r="G205">
        <f t="shared" si="9"/>
        <v>2593.5260449218749</v>
      </c>
      <c r="H205" s="11">
        <f t="shared" si="10"/>
        <v>44.341177997872819</v>
      </c>
      <c r="I205" s="7">
        <f t="shared" si="11"/>
        <v>13834.44753533632</v>
      </c>
    </row>
    <row r="206" spans="1:9" x14ac:dyDescent="0.35">
      <c r="A206" t="s">
        <v>18</v>
      </c>
      <c r="B206" s="3">
        <v>45085</v>
      </c>
      <c r="C206" s="5">
        <v>3657.39990234375</v>
      </c>
      <c r="D206" s="3">
        <v>45292</v>
      </c>
      <c r="E206" s="5">
        <v>4038.35009765625</v>
      </c>
      <c r="F206" s="7">
        <v>380.9501953125</v>
      </c>
      <c r="G206">
        <f t="shared" si="9"/>
        <v>3364.8079101562503</v>
      </c>
      <c r="H206" s="11">
        <f t="shared" si="10"/>
        <v>34.177285322257788</v>
      </c>
      <c r="I206" s="7">
        <f t="shared" si="11"/>
        <v>13019.843518765143</v>
      </c>
    </row>
    <row r="207" spans="1:9" x14ac:dyDescent="0.35">
      <c r="A207" t="s">
        <v>19</v>
      </c>
      <c r="B207" s="3">
        <v>36608</v>
      </c>
      <c r="C207" s="5">
        <v>7.5062527656555176</v>
      </c>
      <c r="D207" s="3">
        <v>36613</v>
      </c>
      <c r="E207" s="5">
        <v>7.5062527656555176</v>
      </c>
      <c r="F207" s="7">
        <v>0</v>
      </c>
      <c r="G207">
        <f t="shared" si="9"/>
        <v>6.9057525444030761</v>
      </c>
      <c r="H207" s="11">
        <f t="shared" si="10"/>
        <v>16652.783206546308</v>
      </c>
      <c r="I207" s="7">
        <f t="shared" si="11"/>
        <v>0</v>
      </c>
    </row>
    <row r="208" spans="1:9" x14ac:dyDescent="0.35">
      <c r="A208" t="s">
        <v>19</v>
      </c>
      <c r="B208" s="3">
        <v>36626</v>
      </c>
      <c r="C208" s="5">
        <v>7.5062527656555176</v>
      </c>
      <c r="D208" s="3">
        <v>36648</v>
      </c>
      <c r="E208" s="5">
        <v>7.5062527656555176</v>
      </c>
      <c r="F208" s="7">
        <v>0</v>
      </c>
      <c r="G208">
        <f t="shared" si="9"/>
        <v>6.9057525444030761</v>
      </c>
      <c r="H208" s="11">
        <f t="shared" si="10"/>
        <v>16652.783206546308</v>
      </c>
      <c r="I208" s="7">
        <f t="shared" si="11"/>
        <v>0</v>
      </c>
    </row>
    <row r="209" spans="1:9" x14ac:dyDescent="0.35">
      <c r="A209" t="s">
        <v>19</v>
      </c>
      <c r="B209" s="3">
        <v>37074</v>
      </c>
      <c r="C209" s="5">
        <v>8.0500040054321289</v>
      </c>
      <c r="D209" s="3">
        <v>37145</v>
      </c>
      <c r="E209" s="5">
        <v>6.5625028610229492</v>
      </c>
      <c r="F209" s="7">
        <v>-1.4875011444091799</v>
      </c>
      <c r="G209">
        <f t="shared" si="9"/>
        <v>7.4060036849975592</v>
      </c>
      <c r="H209" s="11">
        <f t="shared" si="10"/>
        <v>15527.942584332919</v>
      </c>
      <c r="I209" s="7">
        <f t="shared" si="11"/>
        <v>-23097.832364515256</v>
      </c>
    </row>
    <row r="210" spans="1:9" x14ac:dyDescent="0.35">
      <c r="A210" t="s">
        <v>19</v>
      </c>
      <c r="B210" s="3">
        <v>37230</v>
      </c>
      <c r="C210" s="5">
        <v>7.8500027656555176</v>
      </c>
      <c r="D210" s="3">
        <v>37501</v>
      </c>
      <c r="E210" s="5">
        <v>8.6062536239624023</v>
      </c>
      <c r="F210" s="7">
        <v>0.75625085830688477</v>
      </c>
      <c r="G210">
        <f t="shared" si="9"/>
        <v>7.2220025444030762</v>
      </c>
      <c r="H210" s="11">
        <f t="shared" si="10"/>
        <v>15923.56126890636</v>
      </c>
      <c r="I210" s="7">
        <f t="shared" si="11"/>
        <v>12042.206876912702</v>
      </c>
    </row>
    <row r="211" spans="1:9" x14ac:dyDescent="0.35">
      <c r="A211" t="s">
        <v>19</v>
      </c>
      <c r="B211" s="3">
        <v>37662</v>
      </c>
      <c r="C211" s="5">
        <v>8.8687543869018555</v>
      </c>
      <c r="D211" s="3">
        <v>38156</v>
      </c>
      <c r="E211" s="5">
        <v>20.968759536743161</v>
      </c>
      <c r="F211" s="7">
        <v>12.10000514984131</v>
      </c>
      <c r="G211">
        <f t="shared" si="9"/>
        <v>8.1592540359497079</v>
      </c>
      <c r="H211" s="11">
        <f t="shared" si="10"/>
        <v>14094.425727316451</v>
      </c>
      <c r="I211" s="7">
        <f t="shared" si="11"/>
        <v>170542.62388458493</v>
      </c>
    </row>
    <row r="212" spans="1:9" x14ac:dyDescent="0.35">
      <c r="A212" t="s">
        <v>19</v>
      </c>
      <c r="B212" s="3">
        <v>38307</v>
      </c>
      <c r="C212" s="5">
        <v>25.86876106262207</v>
      </c>
      <c r="D212" s="3">
        <v>38504</v>
      </c>
      <c r="E212" s="5">
        <v>27.05001258850098</v>
      </c>
      <c r="F212" s="7">
        <v>1.181251525878906</v>
      </c>
      <c r="G212">
        <f t="shared" si="9"/>
        <v>23.799260177612307</v>
      </c>
      <c r="H212" s="11">
        <f t="shared" si="10"/>
        <v>4832.0829782843148</v>
      </c>
      <c r="I212" s="7">
        <f t="shared" si="11"/>
        <v>5707.9053912718355</v>
      </c>
    </row>
    <row r="213" spans="1:9" x14ac:dyDescent="0.35">
      <c r="A213" t="s">
        <v>19</v>
      </c>
      <c r="B213" s="3">
        <v>38561</v>
      </c>
      <c r="C213" s="5">
        <v>151.6000061035156</v>
      </c>
      <c r="D213" s="3">
        <v>38888</v>
      </c>
      <c r="E213" s="5">
        <v>28.38126373291016</v>
      </c>
      <c r="F213" s="7">
        <v>-123.2187423706055</v>
      </c>
      <c r="G213">
        <f t="shared" si="9"/>
        <v>139.47200561523437</v>
      </c>
      <c r="H213" s="11">
        <f t="shared" si="10"/>
        <v>824.53822537874839</v>
      </c>
      <c r="I213" s="7">
        <f t="shared" si="11"/>
        <v>-101598.56316766025</v>
      </c>
    </row>
    <row r="214" spans="1:9" x14ac:dyDescent="0.35">
      <c r="A214" t="s">
        <v>19</v>
      </c>
      <c r="B214" s="3">
        <v>39097</v>
      </c>
      <c r="C214" s="5">
        <v>35.187515258789063</v>
      </c>
      <c r="D214" s="3">
        <v>39609</v>
      </c>
      <c r="E214" s="5">
        <v>46.825023651123047</v>
      </c>
      <c r="F214" s="7">
        <v>11.637508392333981</v>
      </c>
      <c r="G214">
        <f t="shared" si="9"/>
        <v>32.372514038085939</v>
      </c>
      <c r="H214" s="11">
        <f t="shared" si="10"/>
        <v>3552.3963280919024</v>
      </c>
      <c r="I214" s="7">
        <f t="shared" si="11"/>
        <v>41341.042081065934</v>
      </c>
    </row>
    <row r="215" spans="1:9" x14ac:dyDescent="0.35">
      <c r="A215" t="s">
        <v>19</v>
      </c>
      <c r="B215" s="3">
        <v>39940</v>
      </c>
      <c r="C215" s="5">
        <v>48.843772888183587</v>
      </c>
      <c r="D215" s="3">
        <v>40606</v>
      </c>
      <c r="E215" s="5">
        <v>85.368789672851563</v>
      </c>
      <c r="F215" s="7">
        <v>36.525016784667969</v>
      </c>
      <c r="G215">
        <f t="shared" si="9"/>
        <v>44.936271057128899</v>
      </c>
      <c r="H215" s="11">
        <f t="shared" si="10"/>
        <v>2559.1798628283341</v>
      </c>
      <c r="I215" s="7">
        <f t="shared" si="11"/>
        <v>93474.087444789169</v>
      </c>
    </row>
    <row r="216" spans="1:9" x14ac:dyDescent="0.35">
      <c r="A216" t="s">
        <v>19</v>
      </c>
      <c r="B216" s="3">
        <v>41170</v>
      </c>
      <c r="C216" s="5">
        <v>72.750038146972656</v>
      </c>
      <c r="D216" s="3">
        <v>41274</v>
      </c>
      <c r="E216" s="5">
        <v>66.890655517578125</v>
      </c>
      <c r="F216" s="7">
        <v>-5.8593826293945313</v>
      </c>
      <c r="G216">
        <f t="shared" si="9"/>
        <v>66.930035095214848</v>
      </c>
      <c r="H216" s="11">
        <f t="shared" si="10"/>
        <v>1718.2121574626515</v>
      </c>
      <c r="I216" s="7">
        <f t="shared" si="11"/>
        <v>-10067.662469051162</v>
      </c>
    </row>
    <row r="217" spans="1:9" x14ac:dyDescent="0.35">
      <c r="A217" t="s">
        <v>19</v>
      </c>
      <c r="B217" s="3">
        <v>41289</v>
      </c>
      <c r="C217" s="5">
        <v>69.796905517578125</v>
      </c>
      <c r="D217" s="3">
        <v>41326</v>
      </c>
      <c r="E217" s="5">
        <v>63.403156280517578</v>
      </c>
      <c r="F217" s="7">
        <v>-6.3937492370605469</v>
      </c>
      <c r="G217">
        <f t="shared" si="9"/>
        <v>64.213153076171878</v>
      </c>
      <c r="H217" s="11">
        <f t="shared" si="10"/>
        <v>1790.9103429881891</v>
      </c>
      <c r="I217" s="7">
        <f t="shared" si="11"/>
        <v>-11450.631639124576</v>
      </c>
    </row>
    <row r="218" spans="1:9" x14ac:dyDescent="0.35">
      <c r="A218" t="s">
        <v>19</v>
      </c>
      <c r="B218" s="3">
        <v>41586</v>
      </c>
      <c r="C218" s="5">
        <v>63.656280517578118</v>
      </c>
      <c r="D218" s="3">
        <v>42045</v>
      </c>
      <c r="E218" s="5">
        <v>76.875038146972656</v>
      </c>
      <c r="F218" s="7">
        <v>13.218757629394529</v>
      </c>
      <c r="G218">
        <f t="shared" si="9"/>
        <v>58.563778076171872</v>
      </c>
      <c r="H218" s="11">
        <f t="shared" si="10"/>
        <v>1963.6711253571034</v>
      </c>
      <c r="I218" s="7">
        <f t="shared" si="11"/>
        <v>25957.292669935952</v>
      </c>
    </row>
    <row r="219" spans="1:9" x14ac:dyDescent="0.35">
      <c r="A219" t="s">
        <v>19</v>
      </c>
      <c r="B219" s="3">
        <v>42394</v>
      </c>
      <c r="C219" s="5">
        <v>66.88128662109375</v>
      </c>
      <c r="D219" s="3">
        <v>43231</v>
      </c>
      <c r="E219" s="5">
        <v>114.1999969482422</v>
      </c>
      <c r="F219" s="7">
        <v>47.318710327148438</v>
      </c>
      <c r="G219">
        <f t="shared" si="9"/>
        <v>61.530783691406249</v>
      </c>
      <c r="H219" s="11">
        <f t="shared" si="10"/>
        <v>1868.9831837142935</v>
      </c>
      <c r="I219" s="7">
        <f t="shared" si="11"/>
        <v>88437.873876488302</v>
      </c>
    </row>
    <row r="220" spans="1:9" x14ac:dyDescent="0.35">
      <c r="A220" t="s">
        <v>19</v>
      </c>
      <c r="B220" s="3">
        <v>43312</v>
      </c>
      <c r="C220" s="5">
        <v>125.0500030517578</v>
      </c>
      <c r="D220" s="3">
        <v>43480</v>
      </c>
      <c r="E220" s="5">
        <v>108.18333435058589</v>
      </c>
      <c r="F220" s="7">
        <v>-16.866668701171879</v>
      </c>
      <c r="G220">
        <f t="shared" si="9"/>
        <v>115.04600280761719</v>
      </c>
      <c r="H220" s="11">
        <f t="shared" si="10"/>
        <v>999.60013554148441</v>
      </c>
      <c r="I220" s="7">
        <f t="shared" si="11"/>
        <v>-16859.924319824724</v>
      </c>
    </row>
    <row r="221" spans="1:9" x14ac:dyDescent="0.35">
      <c r="A221" t="s">
        <v>19</v>
      </c>
      <c r="B221" s="3">
        <v>44175</v>
      </c>
      <c r="C221" s="5">
        <v>80.033332824707031</v>
      </c>
      <c r="D221" s="3">
        <v>44544</v>
      </c>
      <c r="E221" s="5">
        <v>90.199996948242188</v>
      </c>
      <c r="F221" s="7">
        <v>10.16666412353516</v>
      </c>
      <c r="G221">
        <f t="shared" si="9"/>
        <v>73.630666198730466</v>
      </c>
      <c r="H221" s="11">
        <f t="shared" si="10"/>
        <v>1561.8492394135471</v>
      </c>
      <c r="I221" s="7">
        <f t="shared" si="11"/>
        <v>15878.796628716385</v>
      </c>
    </row>
    <row r="222" spans="1:9" x14ac:dyDescent="0.35">
      <c r="A222" t="s">
        <v>19</v>
      </c>
      <c r="B222" s="3">
        <v>44651</v>
      </c>
      <c r="C222" s="5">
        <v>103.76666259765619</v>
      </c>
      <c r="D222" s="3">
        <v>44748</v>
      </c>
      <c r="E222" s="5">
        <v>89.033332824707031</v>
      </c>
      <c r="F222" s="7">
        <v>-14.733329772949221</v>
      </c>
      <c r="G222">
        <f t="shared" si="9"/>
        <v>95.465329589843705</v>
      </c>
      <c r="H222" s="11">
        <f t="shared" si="10"/>
        <v>1204.6258101667377</v>
      </c>
      <c r="I222" s="7">
        <f t="shared" si="11"/>
        <v>-17748.149314192673</v>
      </c>
    </row>
    <row r="223" spans="1:9" x14ac:dyDescent="0.35">
      <c r="A223" t="s">
        <v>19</v>
      </c>
      <c r="B223" s="3">
        <v>44946</v>
      </c>
      <c r="C223" s="5">
        <v>99</v>
      </c>
      <c r="D223" s="3">
        <v>45292</v>
      </c>
      <c r="E223" s="5">
        <v>166.19999694824219</v>
      </c>
      <c r="F223" s="7">
        <v>67.199996948242188</v>
      </c>
      <c r="G223">
        <f t="shared" si="9"/>
        <v>91.08</v>
      </c>
      <c r="H223" s="11">
        <f t="shared" si="10"/>
        <v>1262.6262626262624</v>
      </c>
      <c r="I223" s="7">
        <f t="shared" si="11"/>
        <v>84848.480995255275</v>
      </c>
    </row>
    <row r="224" spans="1:9" x14ac:dyDescent="0.35">
      <c r="A224" t="s">
        <v>20</v>
      </c>
      <c r="B224" s="3">
        <v>37666</v>
      </c>
      <c r="C224" s="5">
        <v>52.061859130859382</v>
      </c>
      <c r="D224" s="3">
        <v>38184</v>
      </c>
      <c r="E224" s="5">
        <v>147.95350646972659</v>
      </c>
      <c r="F224" s="7">
        <v>95.891647338867188</v>
      </c>
      <c r="G224">
        <f t="shared" si="9"/>
        <v>47.896910400390631</v>
      </c>
      <c r="H224" s="11">
        <f t="shared" si="10"/>
        <v>2400.989939406657</v>
      </c>
      <c r="I224" s="7">
        <f t="shared" si="11"/>
        <v>230234.88053375125</v>
      </c>
    </row>
    <row r="225" spans="1:9" x14ac:dyDescent="0.35">
      <c r="A225" t="s">
        <v>20</v>
      </c>
      <c r="B225" s="3">
        <v>38258</v>
      </c>
      <c r="C225" s="5">
        <v>173.0200500488281</v>
      </c>
      <c r="D225" s="3">
        <v>38495</v>
      </c>
      <c r="E225" s="5">
        <v>172.87345886230469</v>
      </c>
      <c r="F225" s="7">
        <v>-0.1465911865234375</v>
      </c>
      <c r="G225">
        <f t="shared" si="9"/>
        <v>159.17844604492186</v>
      </c>
      <c r="H225" s="11">
        <f t="shared" si="10"/>
        <v>722.45962225027529</v>
      </c>
      <c r="I225" s="7">
        <f t="shared" si="11"/>
        <v>-105.90621324094231</v>
      </c>
    </row>
    <row r="226" spans="1:9" x14ac:dyDescent="0.35">
      <c r="A226" t="s">
        <v>20</v>
      </c>
      <c r="B226" s="3">
        <v>38561</v>
      </c>
      <c r="C226" s="5">
        <v>1174.349975585938</v>
      </c>
      <c r="D226" s="3">
        <v>39176</v>
      </c>
      <c r="E226" s="5">
        <v>318.04180908203119</v>
      </c>
      <c r="F226" s="7">
        <v>-856.30816650390625</v>
      </c>
      <c r="G226">
        <f t="shared" si="9"/>
        <v>1080.401977539063</v>
      </c>
      <c r="H226" s="11">
        <f t="shared" si="10"/>
        <v>106.44186366813838</v>
      </c>
      <c r="I226" s="7">
        <f t="shared" si="11"/>
        <v>-91147.037116922336</v>
      </c>
    </row>
    <row r="227" spans="1:9" x14ac:dyDescent="0.35">
      <c r="A227" t="s">
        <v>20</v>
      </c>
      <c r="B227" s="3">
        <v>39281</v>
      </c>
      <c r="C227" s="5">
        <v>447.1163330078125</v>
      </c>
      <c r="D227" s="3">
        <v>39507</v>
      </c>
      <c r="E227" s="5">
        <v>444.6011962890625</v>
      </c>
      <c r="F227" s="7">
        <v>-2.51513671875</v>
      </c>
      <c r="G227">
        <f t="shared" si="9"/>
        <v>411.34702636718754</v>
      </c>
      <c r="H227" s="11">
        <f t="shared" si="10"/>
        <v>279.56929946868212</v>
      </c>
      <c r="I227" s="7">
        <f t="shared" si="11"/>
        <v>-703.15501052889726</v>
      </c>
    </row>
    <row r="228" spans="1:9" x14ac:dyDescent="0.35">
      <c r="A228" t="s">
        <v>20</v>
      </c>
      <c r="B228" s="3">
        <v>39931</v>
      </c>
      <c r="C228" s="5">
        <v>275.90936279296881</v>
      </c>
      <c r="D228" s="3">
        <v>40336</v>
      </c>
      <c r="E228" s="5">
        <v>270.36215209960938</v>
      </c>
      <c r="F228" s="7">
        <v>-5.547210693359375</v>
      </c>
      <c r="G228">
        <f t="shared" si="9"/>
        <v>253.83661376953131</v>
      </c>
      <c r="H228" s="11">
        <f t="shared" si="10"/>
        <v>453.04732950941928</v>
      </c>
      <c r="I228" s="7">
        <f t="shared" si="11"/>
        <v>-2513.1489908525591</v>
      </c>
    </row>
    <row r="229" spans="1:9" x14ac:dyDescent="0.35">
      <c r="A229" t="s">
        <v>20</v>
      </c>
      <c r="B229" s="3">
        <v>40514</v>
      </c>
      <c r="C229" s="5">
        <v>360.72976684570313</v>
      </c>
      <c r="D229" s="3">
        <v>40716</v>
      </c>
      <c r="E229" s="5">
        <v>317.60205078125</v>
      </c>
      <c r="F229" s="7">
        <v>-43.127716064453118</v>
      </c>
      <c r="G229">
        <f t="shared" si="9"/>
        <v>331.87138549804689</v>
      </c>
      <c r="H229" s="11">
        <f t="shared" si="10"/>
        <v>346.51978153349069</v>
      </c>
      <c r="I229" s="7">
        <f t="shared" si="11"/>
        <v>-14944.606748692711</v>
      </c>
    </row>
    <row r="230" spans="1:9" x14ac:dyDescent="0.35">
      <c r="A230" t="s">
        <v>20</v>
      </c>
      <c r="B230" s="3">
        <v>40851</v>
      </c>
      <c r="C230" s="5">
        <v>389.059814453125</v>
      </c>
      <c r="D230" s="3">
        <v>41073</v>
      </c>
      <c r="E230" s="5">
        <v>366.12265014648438</v>
      </c>
      <c r="F230" s="7">
        <v>-22.937164306640621</v>
      </c>
      <c r="G230">
        <f t="shared" si="9"/>
        <v>357.93502929687503</v>
      </c>
      <c r="H230" s="11">
        <f t="shared" si="10"/>
        <v>321.28735828372339</v>
      </c>
      <c r="I230" s="7">
        <f t="shared" si="11"/>
        <v>-7369.4209266002772</v>
      </c>
    </row>
    <row r="231" spans="1:9" x14ac:dyDescent="0.35">
      <c r="A231" t="s">
        <v>20</v>
      </c>
      <c r="B231" s="3">
        <v>41123</v>
      </c>
      <c r="C231" s="5">
        <v>450.29498291015619</v>
      </c>
      <c r="D231" s="3">
        <v>41358</v>
      </c>
      <c r="E231" s="5">
        <v>442.0860595703125</v>
      </c>
      <c r="F231" s="7">
        <v>-8.20892333984375</v>
      </c>
      <c r="G231">
        <f t="shared" si="9"/>
        <v>414.27138427734371</v>
      </c>
      <c r="H231" s="11">
        <f t="shared" si="10"/>
        <v>277.59580884546591</v>
      </c>
      <c r="I231" s="7">
        <f t="shared" si="11"/>
        <v>-2278.762714274349</v>
      </c>
    </row>
    <row r="232" spans="1:9" x14ac:dyDescent="0.35">
      <c r="A232" t="s">
        <v>20</v>
      </c>
      <c r="B232" s="3">
        <v>41733</v>
      </c>
      <c r="C232" s="5">
        <v>434.32461547851563</v>
      </c>
      <c r="D232" s="3">
        <v>42171</v>
      </c>
      <c r="E232" s="5">
        <v>520.1016845703125</v>
      </c>
      <c r="F232" s="7">
        <v>85.777069091796875</v>
      </c>
      <c r="G232">
        <f t="shared" si="9"/>
        <v>399.57864624023438</v>
      </c>
      <c r="H232" s="11">
        <f t="shared" si="10"/>
        <v>287.80316736660598</v>
      </c>
      <c r="I232" s="7">
        <f t="shared" si="11"/>
        <v>24686.91217204334</v>
      </c>
    </row>
    <row r="233" spans="1:9" x14ac:dyDescent="0.35">
      <c r="A233" t="s">
        <v>20</v>
      </c>
      <c r="B233" s="3">
        <v>42241</v>
      </c>
      <c r="C233" s="5">
        <v>533.64178466796875</v>
      </c>
      <c r="D233" s="3">
        <v>42270</v>
      </c>
      <c r="E233" s="5">
        <v>531.06494140625</v>
      </c>
      <c r="F233" s="7">
        <v>-2.57684326171875</v>
      </c>
      <c r="G233">
        <f t="shared" si="9"/>
        <v>490.95044189453125</v>
      </c>
      <c r="H233" s="11">
        <f t="shared" si="10"/>
        <v>234.23952844654931</v>
      </c>
      <c r="I233" s="7">
        <f t="shared" si="11"/>
        <v>-603.59855050566807</v>
      </c>
    </row>
    <row r="234" spans="1:9" x14ac:dyDescent="0.35">
      <c r="A234" t="s">
        <v>20</v>
      </c>
      <c r="B234" s="3">
        <v>42339</v>
      </c>
      <c r="C234" s="5">
        <v>576.22943115234375</v>
      </c>
      <c r="D234" s="3">
        <v>42416</v>
      </c>
      <c r="E234" s="5">
        <v>530.97235107421875</v>
      </c>
      <c r="F234" s="7">
        <v>-45.257080078125</v>
      </c>
      <c r="G234">
        <f t="shared" si="9"/>
        <v>530.13107666015628</v>
      </c>
      <c r="H234" s="11">
        <f t="shared" si="10"/>
        <v>216.92748277370188</v>
      </c>
      <c r="I234" s="7">
        <f t="shared" si="11"/>
        <v>-9817.5044590355083</v>
      </c>
    </row>
    <row r="235" spans="1:9" x14ac:dyDescent="0.35">
      <c r="A235" t="s">
        <v>20</v>
      </c>
      <c r="B235" s="3">
        <v>42478</v>
      </c>
      <c r="C235" s="5">
        <v>631.19989013671875</v>
      </c>
      <c r="D235" s="3">
        <v>42731</v>
      </c>
      <c r="E235" s="5">
        <v>626.00762939453125</v>
      </c>
      <c r="F235" s="7">
        <v>-5.1922607421875</v>
      </c>
      <c r="G235">
        <f t="shared" si="9"/>
        <v>580.70389892578123</v>
      </c>
      <c r="H235" s="11">
        <f t="shared" si="10"/>
        <v>198.03552242844145</v>
      </c>
      <c r="I235" s="7">
        <f t="shared" si="11"/>
        <v>-1028.2520686637888</v>
      </c>
    </row>
    <row r="236" spans="1:9" x14ac:dyDescent="0.35">
      <c r="A236" t="s">
        <v>20</v>
      </c>
      <c r="B236" s="3">
        <v>42795</v>
      </c>
      <c r="C236" s="5">
        <v>775.9130859375</v>
      </c>
      <c r="D236" s="3">
        <v>43194</v>
      </c>
      <c r="E236" s="5">
        <v>1055.154541015625</v>
      </c>
      <c r="F236" s="7">
        <v>279.241455078125</v>
      </c>
      <c r="G236">
        <f t="shared" si="9"/>
        <v>713.84003906250007</v>
      </c>
      <c r="H236" s="11">
        <f t="shared" si="10"/>
        <v>161.10051791299333</v>
      </c>
      <c r="I236" s="7">
        <f t="shared" si="11"/>
        <v>44985.943035863798</v>
      </c>
    </row>
    <row r="237" spans="1:9" x14ac:dyDescent="0.35">
      <c r="A237" t="s">
        <v>20</v>
      </c>
      <c r="B237" s="3">
        <v>43626</v>
      </c>
      <c r="C237" s="5">
        <v>877.46099853515625</v>
      </c>
      <c r="D237" s="3">
        <v>43711</v>
      </c>
      <c r="E237" s="5">
        <v>693.4925537109375</v>
      </c>
      <c r="F237" s="7">
        <v>-183.96844482421881</v>
      </c>
      <c r="G237">
        <f t="shared" si="9"/>
        <v>807.26411865234377</v>
      </c>
      <c r="H237" s="11">
        <f t="shared" si="10"/>
        <v>142.45647408679875</v>
      </c>
      <c r="I237" s="7">
        <f t="shared" si="11"/>
        <v>-26207.495992889992</v>
      </c>
    </row>
    <row r="238" spans="1:9" x14ac:dyDescent="0.35">
      <c r="A238" t="s">
        <v>20</v>
      </c>
      <c r="B238" s="3">
        <v>44090</v>
      </c>
      <c r="C238" s="5">
        <v>717.546875</v>
      </c>
      <c r="D238" s="3">
        <v>44670</v>
      </c>
      <c r="E238" s="5">
        <v>1713.58642578125</v>
      </c>
      <c r="F238" s="7">
        <v>996.03955078125</v>
      </c>
      <c r="G238">
        <f t="shared" si="9"/>
        <v>660.14312500000005</v>
      </c>
      <c r="H238" s="11">
        <f t="shared" si="10"/>
        <v>174.20464690895645</v>
      </c>
      <c r="I238" s="7">
        <f t="shared" si="11"/>
        <v>173514.71825120325</v>
      </c>
    </row>
    <row r="239" spans="1:9" x14ac:dyDescent="0.35">
      <c r="A239" t="s">
        <v>20</v>
      </c>
      <c r="B239" s="3">
        <v>44824</v>
      </c>
      <c r="C239" s="5">
        <v>1734.752197265625</v>
      </c>
      <c r="D239" s="3">
        <v>45005</v>
      </c>
      <c r="E239" s="5">
        <v>1586.491821289062</v>
      </c>
      <c r="F239" s="7">
        <v>-148.2603759765625</v>
      </c>
      <c r="G239">
        <f t="shared" si="9"/>
        <v>1595.9720214843751</v>
      </c>
      <c r="H239" s="11">
        <f t="shared" si="10"/>
        <v>72.056401022018761</v>
      </c>
      <c r="I239" s="7">
        <f t="shared" si="11"/>
        <v>-10683.109107042465</v>
      </c>
    </row>
    <row r="240" spans="1:9" x14ac:dyDescent="0.35">
      <c r="A240" t="s">
        <v>20</v>
      </c>
      <c r="B240" s="3">
        <v>45075</v>
      </c>
      <c r="C240" s="5">
        <v>1706.514526367188</v>
      </c>
      <c r="D240" s="3">
        <v>45292</v>
      </c>
      <c r="E240" s="5">
        <v>2118.875</v>
      </c>
      <c r="F240" s="7">
        <v>412.3604736328125</v>
      </c>
      <c r="G240">
        <f t="shared" si="9"/>
        <v>1569.993364257813</v>
      </c>
      <c r="H240" s="11">
        <f t="shared" si="10"/>
        <v>73.248717235416052</v>
      </c>
      <c r="I240" s="7">
        <f t="shared" si="11"/>
        <v>30204.875732192118</v>
      </c>
    </row>
    <row r="241" spans="1:9" x14ac:dyDescent="0.35">
      <c r="A241" t="s">
        <v>21</v>
      </c>
      <c r="B241" s="3">
        <v>37550</v>
      </c>
      <c r="C241" s="5">
        <v>26.78125</v>
      </c>
      <c r="D241" s="3">
        <v>37571</v>
      </c>
      <c r="E241" s="5">
        <v>20.66250038146973</v>
      </c>
      <c r="F241" s="7">
        <v>-6.1187496185302734</v>
      </c>
      <c r="G241">
        <f t="shared" si="9"/>
        <v>24.638750000000002</v>
      </c>
      <c r="H241" s="11">
        <f t="shared" si="10"/>
        <v>4667.4445740956862</v>
      </c>
      <c r="I241" s="7">
        <f t="shared" si="11"/>
        <v>-28558.924707259175</v>
      </c>
    </row>
    <row r="242" spans="1:9" x14ac:dyDescent="0.35">
      <c r="A242" t="s">
        <v>21</v>
      </c>
      <c r="B242" s="3">
        <v>37860</v>
      </c>
      <c r="C242" s="5">
        <v>21.66250038146973</v>
      </c>
      <c r="D242" s="3">
        <v>38414</v>
      </c>
      <c r="E242" s="5">
        <v>42.169998168945313</v>
      </c>
      <c r="F242" s="7">
        <v>20.507497787475589</v>
      </c>
      <c r="G242">
        <f t="shared" si="9"/>
        <v>19.929500350952154</v>
      </c>
      <c r="H242" s="11">
        <f t="shared" si="10"/>
        <v>5770.3403484727041</v>
      </c>
      <c r="I242" s="7">
        <f t="shared" si="11"/>
        <v>118335.2419292851</v>
      </c>
    </row>
    <row r="243" spans="1:9" x14ac:dyDescent="0.35">
      <c r="A243" t="s">
        <v>21</v>
      </c>
      <c r="B243" s="3">
        <v>38434</v>
      </c>
      <c r="C243" s="5">
        <v>43.537498474121087</v>
      </c>
      <c r="D243" s="3">
        <v>38889</v>
      </c>
      <c r="E243" s="5">
        <v>59.270000457763672</v>
      </c>
      <c r="F243" s="7">
        <v>15.73250198364258</v>
      </c>
      <c r="G243">
        <f t="shared" si="9"/>
        <v>40.054498596191401</v>
      </c>
      <c r="H243" s="11">
        <f t="shared" si="10"/>
        <v>2871.0882430303313</v>
      </c>
      <c r="I243" s="7">
        <f t="shared" si="11"/>
        <v>45169.401478687578</v>
      </c>
    </row>
    <row r="244" spans="1:9" x14ac:dyDescent="0.35">
      <c r="A244" t="s">
        <v>21</v>
      </c>
      <c r="B244" s="3">
        <v>38994</v>
      </c>
      <c r="C244" s="5">
        <v>68.894996643066406</v>
      </c>
      <c r="D244" s="3">
        <v>39321</v>
      </c>
      <c r="E244" s="5">
        <v>70.962501525878906</v>
      </c>
      <c r="F244" s="7">
        <v>2.0675048828125</v>
      </c>
      <c r="G244">
        <f t="shared" si="9"/>
        <v>63.383396911621098</v>
      </c>
      <c r="H244" s="11">
        <f t="shared" si="10"/>
        <v>1814.3552665747911</v>
      </c>
      <c r="I244" s="7">
        <f t="shared" si="11"/>
        <v>3751.1883727999557</v>
      </c>
    </row>
    <row r="245" spans="1:9" x14ac:dyDescent="0.35">
      <c r="A245" t="s">
        <v>21</v>
      </c>
      <c r="B245" s="3">
        <v>39626</v>
      </c>
      <c r="C245" s="5">
        <v>63.325000762939453</v>
      </c>
      <c r="D245" s="3">
        <v>39632</v>
      </c>
      <c r="E245" s="5">
        <v>59.162498474121087</v>
      </c>
      <c r="F245" s="7">
        <v>-4.1625022888183594</v>
      </c>
      <c r="G245">
        <f t="shared" si="9"/>
        <v>58.259000701904299</v>
      </c>
      <c r="H245" s="11">
        <f t="shared" si="10"/>
        <v>1973.9439162100332</v>
      </c>
      <c r="I245" s="7">
        <f t="shared" si="11"/>
        <v>-8216.5460692233391</v>
      </c>
    </row>
    <row r="246" spans="1:9" x14ac:dyDescent="0.35">
      <c r="A246" t="s">
        <v>21</v>
      </c>
      <c r="B246" s="3">
        <v>39980</v>
      </c>
      <c r="C246" s="5">
        <v>52.237499237060547</v>
      </c>
      <c r="D246" s="3">
        <v>40780</v>
      </c>
      <c r="E246" s="5">
        <v>93.087501525878906</v>
      </c>
      <c r="F246" s="7">
        <v>40.850002288818359</v>
      </c>
      <c r="G246">
        <f t="shared" si="9"/>
        <v>48.058499298095704</v>
      </c>
      <c r="H246" s="11">
        <f t="shared" si="10"/>
        <v>2392.9170007303337</v>
      </c>
      <c r="I246" s="7">
        <f t="shared" si="11"/>
        <v>97750.664956786495</v>
      </c>
    </row>
    <row r="247" spans="1:9" x14ac:dyDescent="0.35">
      <c r="A247" t="s">
        <v>21</v>
      </c>
      <c r="B247" s="3">
        <v>40974</v>
      </c>
      <c r="C247" s="5">
        <v>120.34999847412109</v>
      </c>
      <c r="D247" s="3">
        <v>42291</v>
      </c>
      <c r="E247" s="5">
        <v>416.77499389648438</v>
      </c>
      <c r="F247" s="7">
        <v>296.42499542236328</v>
      </c>
      <c r="G247">
        <f t="shared" si="9"/>
        <v>110.72199859619141</v>
      </c>
      <c r="H247" s="11">
        <f t="shared" si="10"/>
        <v>1038.6373210206468</v>
      </c>
      <c r="I247" s="7">
        <f t="shared" si="11"/>
        <v>307878.06312904088</v>
      </c>
    </row>
    <row r="248" spans="1:9" x14ac:dyDescent="0.35">
      <c r="A248" t="s">
        <v>21</v>
      </c>
      <c r="B248" s="3">
        <v>42656</v>
      </c>
      <c r="C248" s="5">
        <v>401.64999389648438</v>
      </c>
      <c r="D248" s="3">
        <v>43291</v>
      </c>
      <c r="E248" s="5">
        <v>489.77499389648438</v>
      </c>
      <c r="F248" s="7">
        <v>88.125</v>
      </c>
      <c r="G248">
        <f t="shared" si="9"/>
        <v>369.51799438476564</v>
      </c>
      <c r="H248" s="11">
        <f t="shared" si="10"/>
        <v>311.21623776799015</v>
      </c>
      <c r="I248" s="7">
        <f t="shared" si="11"/>
        <v>27425.930953304131</v>
      </c>
    </row>
    <row r="249" spans="1:9" x14ac:dyDescent="0.35">
      <c r="A249" t="s">
        <v>21</v>
      </c>
      <c r="B249" s="3">
        <v>43298</v>
      </c>
      <c r="C249" s="5">
        <v>490.14999389648438</v>
      </c>
      <c r="D249" s="3">
        <v>43479</v>
      </c>
      <c r="E249" s="5">
        <v>468.60000610351563</v>
      </c>
      <c r="F249" s="7">
        <v>-21.54998779296875</v>
      </c>
      <c r="G249">
        <f t="shared" si="9"/>
        <v>450.93799438476566</v>
      </c>
      <c r="H249" s="11">
        <f t="shared" si="10"/>
        <v>255.0239754290379</v>
      </c>
      <c r="I249" s="7">
        <f t="shared" si="11"/>
        <v>-5495.7635574101296</v>
      </c>
    </row>
    <row r="250" spans="1:9" x14ac:dyDescent="0.35">
      <c r="A250" t="s">
        <v>21</v>
      </c>
      <c r="B250" s="3">
        <v>43518</v>
      </c>
      <c r="C250" s="5">
        <v>533.07501220703125</v>
      </c>
      <c r="D250" s="3">
        <v>43922</v>
      </c>
      <c r="E250" s="5">
        <v>413.54998779296881</v>
      </c>
      <c r="F250" s="7">
        <v>-119.5250244140625</v>
      </c>
      <c r="G250">
        <f t="shared" si="9"/>
        <v>490.42901123046875</v>
      </c>
      <c r="H250" s="11">
        <f t="shared" si="10"/>
        <v>234.48857503651573</v>
      </c>
      <c r="I250" s="7">
        <f t="shared" si="11"/>
        <v>-28027.25265605827</v>
      </c>
    </row>
    <row r="251" spans="1:9" x14ac:dyDescent="0.35">
      <c r="A251" t="s">
        <v>21</v>
      </c>
      <c r="B251" s="3">
        <v>44019</v>
      </c>
      <c r="C251" s="5">
        <v>592.04998779296875</v>
      </c>
      <c r="D251" s="3">
        <v>44669</v>
      </c>
      <c r="E251" s="5">
        <v>1101.75</v>
      </c>
      <c r="F251" s="7">
        <v>509.70001220703119</v>
      </c>
      <c r="G251">
        <f t="shared" si="9"/>
        <v>544.68598876953126</v>
      </c>
      <c r="H251" s="11">
        <f t="shared" si="10"/>
        <v>211.13082100714561</v>
      </c>
      <c r="I251" s="7">
        <f t="shared" si="11"/>
        <v>107613.38204462263</v>
      </c>
    </row>
    <row r="252" spans="1:9" x14ac:dyDescent="0.35">
      <c r="A252" t="s">
        <v>21</v>
      </c>
      <c r="B252" s="3">
        <v>44901</v>
      </c>
      <c r="C252" s="5">
        <v>1120.949951171875</v>
      </c>
      <c r="D252" s="3">
        <v>45292</v>
      </c>
      <c r="E252" s="5">
        <v>1483.75</v>
      </c>
      <c r="F252" s="7">
        <v>362.800048828125</v>
      </c>
      <c r="G252">
        <f t="shared" si="9"/>
        <v>1031.273955078125</v>
      </c>
      <c r="H252" s="11">
        <f t="shared" si="10"/>
        <v>111.51256117128267</v>
      </c>
      <c r="I252" s="7">
        <f t="shared" si="11"/>
        <v>40456.762637890628</v>
      </c>
    </row>
    <row r="253" spans="1:9" x14ac:dyDescent="0.35">
      <c r="A253" t="s">
        <v>22</v>
      </c>
      <c r="B253" s="3">
        <v>36598</v>
      </c>
      <c r="C253" s="5">
        <v>26.995000839233398</v>
      </c>
      <c r="D253" s="3">
        <v>36791</v>
      </c>
      <c r="E253" s="5">
        <v>21.690000534057621</v>
      </c>
      <c r="F253" s="7">
        <v>-5.3050003051757813</v>
      </c>
      <c r="G253">
        <f t="shared" si="9"/>
        <v>24.835400772094729</v>
      </c>
      <c r="H253" s="11">
        <f t="shared" si="10"/>
        <v>4630.4869832910108</v>
      </c>
      <c r="I253" s="7">
        <f t="shared" si="11"/>
        <v>-24564.734859471297</v>
      </c>
    </row>
    <row r="254" spans="1:9" x14ac:dyDescent="0.35">
      <c r="A254" t="s">
        <v>22</v>
      </c>
      <c r="B254" s="3">
        <v>36943</v>
      </c>
      <c r="C254" s="5">
        <v>25.030000686645511</v>
      </c>
      <c r="D254" s="3">
        <v>37020</v>
      </c>
      <c r="E254" s="5">
        <v>23.760000228881839</v>
      </c>
      <c r="F254" s="7">
        <v>-1.2700004577636721</v>
      </c>
      <c r="G254">
        <f t="shared" si="9"/>
        <v>23.02760063171387</v>
      </c>
      <c r="H254" s="11">
        <f t="shared" si="10"/>
        <v>4994.0070543702541</v>
      </c>
      <c r="I254" s="7">
        <f t="shared" si="11"/>
        <v>-6342.3912451252299</v>
      </c>
    </row>
    <row r="255" spans="1:9" x14ac:dyDescent="0.35">
      <c r="A255" t="s">
        <v>22</v>
      </c>
      <c r="B255" s="3">
        <v>37277</v>
      </c>
      <c r="C255" s="5">
        <v>23.895000457763668</v>
      </c>
      <c r="D255" s="3">
        <v>37398</v>
      </c>
      <c r="E255" s="5">
        <v>21.83499908447266</v>
      </c>
      <c r="F255" s="7">
        <v>-2.0600013732910161</v>
      </c>
      <c r="G255">
        <f t="shared" si="9"/>
        <v>21.983400421142576</v>
      </c>
      <c r="H255" s="11">
        <f t="shared" si="10"/>
        <v>5231.2198202694171</v>
      </c>
      <c r="I255" s="7">
        <f t="shared" si="11"/>
        <v>-10776.320013742181</v>
      </c>
    </row>
    <row r="256" spans="1:9" x14ac:dyDescent="0.35">
      <c r="A256" t="s">
        <v>22</v>
      </c>
      <c r="B256" s="3">
        <v>37649</v>
      </c>
      <c r="C256" s="5">
        <v>23.204999923706051</v>
      </c>
      <c r="D256" s="3">
        <v>39216</v>
      </c>
      <c r="E256" s="5">
        <v>99.589996337890625</v>
      </c>
      <c r="F256" s="7">
        <v>76.38499641418457</v>
      </c>
      <c r="G256">
        <f t="shared" si="9"/>
        <v>21.348599929809566</v>
      </c>
      <c r="H256" s="11">
        <f t="shared" si="10"/>
        <v>5386.7701103631944</v>
      </c>
      <c r="I256" s="7">
        <f t="shared" si="11"/>
        <v>411468.41556412925</v>
      </c>
    </row>
    <row r="257" spans="1:9" x14ac:dyDescent="0.35">
      <c r="A257" t="s">
        <v>22</v>
      </c>
      <c r="B257" s="3">
        <v>39220</v>
      </c>
      <c r="C257" s="5">
        <v>107.0299987792969</v>
      </c>
      <c r="D257" s="3">
        <v>39547</v>
      </c>
      <c r="E257" s="5">
        <v>137.98500061035159</v>
      </c>
      <c r="F257" s="7">
        <v>30.955001831054691</v>
      </c>
      <c r="G257">
        <f t="shared" si="9"/>
        <v>98.467598876953161</v>
      </c>
      <c r="H257" s="11">
        <f t="shared" si="10"/>
        <v>1167.8968646702369</v>
      </c>
      <c r="I257" s="7">
        <f t="shared" si="11"/>
        <v>36152.249584350218</v>
      </c>
    </row>
    <row r="258" spans="1:9" x14ac:dyDescent="0.35">
      <c r="A258" t="s">
        <v>22</v>
      </c>
      <c r="B258" s="3">
        <v>39955</v>
      </c>
      <c r="C258" s="5">
        <v>136.98500061035159</v>
      </c>
      <c r="D258" s="3">
        <v>40591</v>
      </c>
      <c r="E258" s="5">
        <v>218.55999755859381</v>
      </c>
      <c r="F258" s="7">
        <v>81.574996948242188</v>
      </c>
      <c r="G258">
        <f t="shared" si="9"/>
        <v>126.02620056152347</v>
      </c>
      <c r="H258" s="11">
        <f t="shared" si="10"/>
        <v>912.50866476657245</v>
      </c>
      <c r="I258" s="7">
        <f t="shared" si="11"/>
        <v>74437.891543577702</v>
      </c>
    </row>
    <row r="259" spans="1:9" x14ac:dyDescent="0.35">
      <c r="A259" t="s">
        <v>22</v>
      </c>
      <c r="B259" s="3">
        <v>40661</v>
      </c>
      <c r="C259" s="5">
        <v>233.7749938964844</v>
      </c>
      <c r="D259" s="3">
        <v>40882</v>
      </c>
      <c r="E259" s="5">
        <v>231.17500305175781</v>
      </c>
      <c r="F259" s="7">
        <v>-2.5999908447265621</v>
      </c>
      <c r="G259">
        <f t="shared" ref="G259:G322" si="12">0.92*C259</f>
        <v>215.07299438476565</v>
      </c>
      <c r="H259" s="11">
        <f t="shared" ref="H259:H322" si="13">10000/(C259-G259)</f>
        <v>534.70218485108808</v>
      </c>
      <c r="I259" s="7">
        <f t="shared" ref="I259:I322" si="14">H259*F259</f>
        <v>-1390.2207852681188</v>
      </c>
    </row>
    <row r="260" spans="1:9" x14ac:dyDescent="0.35">
      <c r="A260" t="s">
        <v>22</v>
      </c>
      <c r="B260" s="3">
        <v>40961</v>
      </c>
      <c r="C260" s="5">
        <v>265.72500610351563</v>
      </c>
      <c r="D260" s="3">
        <v>41493</v>
      </c>
      <c r="E260" s="5">
        <v>300.60000610351563</v>
      </c>
      <c r="F260" s="7">
        <v>34.875</v>
      </c>
      <c r="G260">
        <f t="shared" si="12"/>
        <v>244.4670056152344</v>
      </c>
      <c r="H260" s="11">
        <f t="shared" si="13"/>
        <v>470.41112853076851</v>
      </c>
      <c r="I260" s="7">
        <f t="shared" si="14"/>
        <v>16405.588107510554</v>
      </c>
    </row>
    <row r="261" spans="1:9" x14ac:dyDescent="0.35">
      <c r="A261" t="s">
        <v>22</v>
      </c>
      <c r="B261" s="3">
        <v>41603</v>
      </c>
      <c r="C261" s="5">
        <v>329.875</v>
      </c>
      <c r="D261" s="3">
        <v>42412</v>
      </c>
      <c r="E261" s="5">
        <v>485.70001220703119</v>
      </c>
      <c r="F261" s="7">
        <v>155.82501220703119</v>
      </c>
      <c r="G261">
        <f t="shared" si="12"/>
        <v>303.48500000000001</v>
      </c>
      <c r="H261" s="11">
        <f t="shared" si="13"/>
        <v>378.93141341417225</v>
      </c>
      <c r="I261" s="7">
        <f t="shared" si="14"/>
        <v>59046.992120890973</v>
      </c>
    </row>
    <row r="262" spans="1:9" x14ac:dyDescent="0.35">
      <c r="A262" t="s">
        <v>22</v>
      </c>
      <c r="B262" s="3">
        <v>42501</v>
      </c>
      <c r="C262" s="5">
        <v>569.4000244140625</v>
      </c>
      <c r="D262" s="3">
        <v>42754</v>
      </c>
      <c r="E262" s="5">
        <v>618.1500244140625</v>
      </c>
      <c r="F262" s="7">
        <v>48.75</v>
      </c>
      <c r="G262">
        <f t="shared" si="12"/>
        <v>523.8480224609375</v>
      </c>
      <c r="H262" s="11">
        <f t="shared" si="13"/>
        <v>219.52931970565064</v>
      </c>
      <c r="I262" s="7">
        <f t="shared" si="14"/>
        <v>10702.054335650468</v>
      </c>
    </row>
    <row r="263" spans="1:9" x14ac:dyDescent="0.35">
      <c r="A263" t="s">
        <v>22</v>
      </c>
      <c r="B263" s="3">
        <v>42769</v>
      </c>
      <c r="C263" s="5">
        <v>655.5250244140625</v>
      </c>
      <c r="D263" s="3">
        <v>43410</v>
      </c>
      <c r="E263" s="5">
        <v>973.2750244140625</v>
      </c>
      <c r="F263" s="7">
        <v>317.75</v>
      </c>
      <c r="G263">
        <f t="shared" si="12"/>
        <v>603.08302246093751</v>
      </c>
      <c r="H263" s="11">
        <f t="shared" si="13"/>
        <v>190.68684694643139</v>
      </c>
      <c r="I263" s="7">
        <f t="shared" si="14"/>
        <v>60590.745617228575</v>
      </c>
    </row>
    <row r="264" spans="1:9" x14ac:dyDescent="0.35">
      <c r="A264" t="s">
        <v>22</v>
      </c>
      <c r="B264" s="3">
        <v>43455</v>
      </c>
      <c r="C264" s="5">
        <v>1055.574951171875</v>
      </c>
      <c r="D264" s="3">
        <v>43908</v>
      </c>
      <c r="E264" s="5">
        <v>876.9000244140625</v>
      </c>
      <c r="F264" s="7">
        <v>-178.6749267578125</v>
      </c>
      <c r="G264">
        <f t="shared" si="12"/>
        <v>971.12895507812505</v>
      </c>
      <c r="H264" s="11">
        <f t="shared" si="13"/>
        <v>118.41887670906547</v>
      </c>
      <c r="I264" s="7">
        <f t="shared" si="14"/>
        <v>-21158.484122734702</v>
      </c>
    </row>
    <row r="265" spans="1:9" x14ac:dyDescent="0.35">
      <c r="A265" t="s">
        <v>22</v>
      </c>
      <c r="B265" s="3">
        <v>44097</v>
      </c>
      <c r="C265" s="5">
        <v>1047.25</v>
      </c>
      <c r="D265" s="3">
        <v>44102</v>
      </c>
      <c r="E265" s="5">
        <v>1054.199951171875</v>
      </c>
      <c r="F265" s="7">
        <v>6.949951171875</v>
      </c>
      <c r="G265">
        <f t="shared" si="12"/>
        <v>963.47</v>
      </c>
      <c r="H265" s="11">
        <f t="shared" si="13"/>
        <v>119.36022917164004</v>
      </c>
      <c r="I265" s="7">
        <f t="shared" si="14"/>
        <v>829.54776460670826</v>
      </c>
    </row>
    <row r="266" spans="1:9" x14ac:dyDescent="0.35">
      <c r="A266" t="s">
        <v>22</v>
      </c>
      <c r="B266" s="3">
        <v>44109</v>
      </c>
      <c r="C266" s="5">
        <v>1114.349975585938</v>
      </c>
      <c r="D266" s="3">
        <v>44579</v>
      </c>
      <c r="E266" s="5">
        <v>1529.25</v>
      </c>
      <c r="F266" s="7">
        <v>414.9000244140625</v>
      </c>
      <c r="G266">
        <f t="shared" si="12"/>
        <v>1025.2019775390629</v>
      </c>
      <c r="H266" s="11">
        <f t="shared" si="13"/>
        <v>112.17301811692826</v>
      </c>
      <c r="I266" s="7">
        <f t="shared" si="14"/>
        <v>46540.587955312614</v>
      </c>
    </row>
    <row r="267" spans="1:9" x14ac:dyDescent="0.35">
      <c r="A267" t="s">
        <v>22</v>
      </c>
      <c r="B267" s="3">
        <v>44818</v>
      </c>
      <c r="C267" s="5">
        <v>1528.650024414062</v>
      </c>
      <c r="D267" s="3">
        <v>45187</v>
      </c>
      <c r="E267" s="5">
        <v>1629.050048828125</v>
      </c>
      <c r="F267" s="7">
        <v>100.4000244140625</v>
      </c>
      <c r="G267">
        <f t="shared" si="12"/>
        <v>1406.358022460937</v>
      </c>
      <c r="H267" s="11">
        <f t="shared" si="13"/>
        <v>81.771496420780139</v>
      </c>
      <c r="I267" s="7">
        <f t="shared" si="14"/>
        <v>8209.86023702075</v>
      </c>
    </row>
    <row r="268" spans="1:9" x14ac:dyDescent="0.35">
      <c r="A268" t="s">
        <v>23</v>
      </c>
      <c r="B268" s="3">
        <v>37818</v>
      </c>
      <c r="C268" s="5">
        <v>239.05000305175781</v>
      </c>
      <c r="D268" s="3">
        <v>38225</v>
      </c>
      <c r="E268" s="5">
        <v>447.85000610351563</v>
      </c>
      <c r="F268" s="7">
        <v>208.80000305175781</v>
      </c>
      <c r="G268">
        <f t="shared" si="12"/>
        <v>219.92600280761721</v>
      </c>
      <c r="H268" s="11">
        <f t="shared" si="13"/>
        <v>522.90315165959578</v>
      </c>
      <c r="I268" s="7">
        <f t="shared" si="14"/>
        <v>109182.17966229738</v>
      </c>
    </row>
    <row r="269" spans="1:9" x14ac:dyDescent="0.35">
      <c r="A269" t="s">
        <v>23</v>
      </c>
      <c r="B269" s="3">
        <v>38348</v>
      </c>
      <c r="C269" s="5">
        <v>549</v>
      </c>
      <c r="D269" s="3">
        <v>38888</v>
      </c>
      <c r="E269" s="5">
        <v>747.75</v>
      </c>
      <c r="F269" s="7">
        <v>198.75</v>
      </c>
      <c r="G269">
        <f t="shared" si="12"/>
        <v>505.08000000000004</v>
      </c>
      <c r="H269" s="11">
        <f t="shared" si="13"/>
        <v>227.68670309653936</v>
      </c>
      <c r="I269" s="7">
        <f t="shared" si="14"/>
        <v>45252.732240437195</v>
      </c>
    </row>
    <row r="270" spans="1:9" x14ac:dyDescent="0.35">
      <c r="A270" t="s">
        <v>23</v>
      </c>
      <c r="B270" s="3">
        <v>39377</v>
      </c>
      <c r="C270" s="5">
        <v>757.5999755859375</v>
      </c>
      <c r="D270" s="3">
        <v>39806</v>
      </c>
      <c r="E270" s="5">
        <v>815.29998779296875</v>
      </c>
      <c r="F270" s="7">
        <v>57.70001220703125</v>
      </c>
      <c r="G270">
        <f t="shared" si="12"/>
        <v>696.99197753906253</v>
      </c>
      <c r="H270" s="11">
        <f t="shared" si="13"/>
        <v>164.99472548599738</v>
      </c>
      <c r="I270" s="7">
        <f t="shared" si="14"/>
        <v>9520.1976746378186</v>
      </c>
    </row>
    <row r="271" spans="1:9" x14ac:dyDescent="0.35">
      <c r="A271" t="s">
        <v>23</v>
      </c>
      <c r="B271" s="3">
        <v>39834</v>
      </c>
      <c r="C271" s="5">
        <v>841.5</v>
      </c>
      <c r="D271" s="3">
        <v>40444</v>
      </c>
      <c r="E271" s="5">
        <v>1805.349975585938</v>
      </c>
      <c r="F271" s="7">
        <v>963.8499755859375</v>
      </c>
      <c r="G271">
        <f t="shared" si="12"/>
        <v>774.18000000000006</v>
      </c>
      <c r="H271" s="11">
        <f t="shared" si="13"/>
        <v>148.54426619132516</v>
      </c>
      <c r="I271" s="7">
        <f t="shared" si="14"/>
        <v>143174.38734193976</v>
      </c>
    </row>
    <row r="272" spans="1:9" x14ac:dyDescent="0.35">
      <c r="A272" t="s">
        <v>23</v>
      </c>
      <c r="B272" s="3">
        <v>40703</v>
      </c>
      <c r="C272" s="5">
        <v>1741.800048828125</v>
      </c>
      <c r="D272" s="3">
        <v>40941</v>
      </c>
      <c r="E272" s="5">
        <v>1970.849975585938</v>
      </c>
      <c r="F272" s="7">
        <v>229.0499267578125</v>
      </c>
      <c r="G272">
        <f t="shared" si="12"/>
        <v>1602.456044921875</v>
      </c>
      <c r="H272" s="11">
        <f t="shared" si="13"/>
        <v>71.76483895731856</v>
      </c>
      <c r="I272" s="7">
        <f t="shared" si="14"/>
        <v>16437.731106960025</v>
      </c>
    </row>
    <row r="273" spans="1:9" x14ac:dyDescent="0.35">
      <c r="A273" t="s">
        <v>23</v>
      </c>
      <c r="B273" s="3">
        <v>40995</v>
      </c>
      <c r="C273" s="5">
        <v>2010</v>
      </c>
      <c r="D273" s="3">
        <v>41060</v>
      </c>
      <c r="E273" s="5">
        <v>1830.099975585938</v>
      </c>
      <c r="F273" s="7">
        <v>-179.9000244140625</v>
      </c>
      <c r="G273">
        <f t="shared" si="12"/>
        <v>1849.2</v>
      </c>
      <c r="H273" s="11">
        <f t="shared" si="13"/>
        <v>62.189054726368177</v>
      </c>
      <c r="I273" s="7">
        <f t="shared" si="14"/>
        <v>-11187.812463561104</v>
      </c>
    </row>
    <row r="274" spans="1:9" x14ac:dyDescent="0.35">
      <c r="A274" t="s">
        <v>23</v>
      </c>
      <c r="B274" s="3">
        <v>41115</v>
      </c>
      <c r="C274" s="5">
        <v>2031.5</v>
      </c>
      <c r="D274" s="3">
        <v>41164</v>
      </c>
      <c r="E274" s="5">
        <v>1787.150024414062</v>
      </c>
      <c r="F274" s="7">
        <v>-244.3499755859375</v>
      </c>
      <c r="G274">
        <f t="shared" si="12"/>
        <v>1868.98</v>
      </c>
      <c r="H274" s="11">
        <f t="shared" si="13"/>
        <v>61.530888506030031</v>
      </c>
      <c r="I274" s="7">
        <f t="shared" si="14"/>
        <v>-15035.071104229481</v>
      </c>
    </row>
    <row r="275" spans="1:9" x14ac:dyDescent="0.35">
      <c r="A275" t="s">
        <v>23</v>
      </c>
      <c r="B275" s="3">
        <v>41506</v>
      </c>
      <c r="C275" s="5">
        <v>1900.449951171875</v>
      </c>
      <c r="D275" s="3">
        <v>42081</v>
      </c>
      <c r="E275" s="5">
        <v>2675.35009765625</v>
      </c>
      <c r="F275" s="7">
        <v>774.900146484375</v>
      </c>
      <c r="G275">
        <f t="shared" si="12"/>
        <v>1748.4139550781251</v>
      </c>
      <c r="H275" s="11">
        <f t="shared" si="13"/>
        <v>65.773897346215989</v>
      </c>
      <c r="I275" s="7">
        <f t="shared" si="14"/>
        <v>50968.202688431011</v>
      </c>
    </row>
    <row r="276" spans="1:9" x14ac:dyDescent="0.35">
      <c r="A276" t="s">
        <v>23</v>
      </c>
      <c r="B276" s="3">
        <v>42341</v>
      </c>
      <c r="C276" s="5">
        <v>2617.800048828125</v>
      </c>
      <c r="D276" s="3">
        <v>42733</v>
      </c>
      <c r="E276" s="5">
        <v>3036.35009765625</v>
      </c>
      <c r="F276" s="7">
        <v>418.550048828125</v>
      </c>
      <c r="G276">
        <f t="shared" si="12"/>
        <v>2408.3760449218753</v>
      </c>
      <c r="H276" s="11">
        <f t="shared" si="13"/>
        <v>47.750018209357599</v>
      </c>
      <c r="I276" s="7">
        <f t="shared" si="14"/>
        <v>19985.77245307048</v>
      </c>
    </row>
    <row r="277" spans="1:9" x14ac:dyDescent="0.35">
      <c r="A277" t="s">
        <v>23</v>
      </c>
      <c r="B277" s="3">
        <v>42860</v>
      </c>
      <c r="C277" s="5">
        <v>3376.550048828125</v>
      </c>
      <c r="D277" s="3">
        <v>43103</v>
      </c>
      <c r="E277" s="5">
        <v>3755.199951171875</v>
      </c>
      <c r="F277" s="7">
        <v>378.64990234375</v>
      </c>
      <c r="G277">
        <f t="shared" si="12"/>
        <v>3106.426044921875</v>
      </c>
      <c r="H277" s="11">
        <f t="shared" si="13"/>
        <v>37.020034707728634</v>
      </c>
      <c r="I277" s="7">
        <f t="shared" si="14"/>
        <v>14017.632526843683</v>
      </c>
    </row>
    <row r="278" spans="1:9" x14ac:dyDescent="0.35">
      <c r="A278" t="s">
        <v>23</v>
      </c>
      <c r="B278" s="3">
        <v>43768</v>
      </c>
      <c r="C278" s="5">
        <v>2684.5</v>
      </c>
      <c r="D278" s="3">
        <v>43798</v>
      </c>
      <c r="E278" s="5">
        <v>2433.550048828125</v>
      </c>
      <c r="F278" s="7">
        <v>-250.949951171875</v>
      </c>
      <c r="G278">
        <f t="shared" si="12"/>
        <v>2469.7400000000002</v>
      </c>
      <c r="H278" s="11">
        <f t="shared" si="13"/>
        <v>46.563605885639838</v>
      </c>
      <c r="I278" s="7">
        <f t="shared" si="14"/>
        <v>-11685.134623387748</v>
      </c>
    </row>
    <row r="279" spans="1:9" x14ac:dyDescent="0.35">
      <c r="A279" t="s">
        <v>23</v>
      </c>
      <c r="B279" s="3">
        <v>44022</v>
      </c>
      <c r="C279" s="5">
        <v>2681.25</v>
      </c>
      <c r="D279" s="3">
        <v>44322</v>
      </c>
      <c r="E279" s="5">
        <v>2913.300048828125</v>
      </c>
      <c r="F279" s="7">
        <v>232.050048828125</v>
      </c>
      <c r="G279">
        <f t="shared" si="12"/>
        <v>2466.75</v>
      </c>
      <c r="H279" s="11">
        <f t="shared" si="13"/>
        <v>46.620046620046622</v>
      </c>
      <c r="I279" s="7">
        <f t="shared" si="14"/>
        <v>10818.184094551283</v>
      </c>
    </row>
    <row r="280" spans="1:9" x14ac:dyDescent="0.35">
      <c r="A280" t="s">
        <v>23</v>
      </c>
      <c r="B280" s="3">
        <v>44747</v>
      </c>
      <c r="C280" s="5">
        <v>2737.25</v>
      </c>
      <c r="D280" s="3">
        <v>44977</v>
      </c>
      <c r="E280" s="5">
        <v>2527.449951171875</v>
      </c>
      <c r="F280" s="7">
        <v>-209.800048828125</v>
      </c>
      <c r="G280">
        <f t="shared" si="12"/>
        <v>2518.27</v>
      </c>
      <c r="H280" s="11">
        <f t="shared" si="13"/>
        <v>45.666270892318927</v>
      </c>
      <c r="I280" s="7">
        <f t="shared" si="14"/>
        <v>-9580.7858630068949</v>
      </c>
    </row>
    <row r="281" spans="1:9" x14ac:dyDescent="0.35">
      <c r="A281" t="s">
        <v>23</v>
      </c>
      <c r="B281" s="3">
        <v>45093</v>
      </c>
      <c r="C281" s="5">
        <v>2832.050048828125</v>
      </c>
      <c r="D281" s="3">
        <v>45292</v>
      </c>
      <c r="E281" s="5">
        <v>4118.5498046875</v>
      </c>
      <c r="F281" s="7">
        <v>1286.499755859375</v>
      </c>
      <c r="G281">
        <f t="shared" si="12"/>
        <v>2605.486044921875</v>
      </c>
      <c r="H281" s="11">
        <f t="shared" si="13"/>
        <v>44.13763805188534</v>
      </c>
      <c r="I281" s="7">
        <f t="shared" si="14"/>
        <v>56783.06057795995</v>
      </c>
    </row>
    <row r="282" spans="1:9" x14ac:dyDescent="0.35">
      <c r="A282" t="s">
        <v>24</v>
      </c>
      <c r="B282" s="3">
        <v>36720</v>
      </c>
      <c r="C282" s="5">
        <v>69.394378662109375</v>
      </c>
      <c r="D282" s="3">
        <v>36721</v>
      </c>
      <c r="E282" s="5">
        <v>69.568862915039063</v>
      </c>
      <c r="F282" s="7">
        <v>0.1744842529296875</v>
      </c>
      <c r="G282">
        <f t="shared" si="12"/>
        <v>63.842828369140626</v>
      </c>
      <c r="H282" s="11">
        <f t="shared" si="13"/>
        <v>1801.2986413300414</v>
      </c>
      <c r="I282" s="7">
        <f t="shared" si="14"/>
        <v>314.29824773573341</v>
      </c>
    </row>
    <row r="283" spans="1:9" x14ac:dyDescent="0.35">
      <c r="A283" t="s">
        <v>24</v>
      </c>
      <c r="B283" s="3">
        <v>36724</v>
      </c>
      <c r="C283" s="5">
        <v>71.879737854003906</v>
      </c>
      <c r="D283" s="3">
        <v>36853</v>
      </c>
      <c r="E283" s="5">
        <v>54.758827209472663</v>
      </c>
      <c r="F283" s="7">
        <v>-17.12091064453125</v>
      </c>
      <c r="G283">
        <f t="shared" si="12"/>
        <v>66.129358825683596</v>
      </c>
      <c r="H283" s="11">
        <f t="shared" si="13"/>
        <v>1739.0158023932916</v>
      </c>
      <c r="I283" s="7">
        <f t="shared" si="14"/>
        <v>-29773.534162203359</v>
      </c>
    </row>
    <row r="284" spans="1:9" x14ac:dyDescent="0.35">
      <c r="A284" t="s">
        <v>24</v>
      </c>
      <c r="B284" s="3">
        <v>36957</v>
      </c>
      <c r="C284" s="5">
        <v>65.410987854003906</v>
      </c>
      <c r="D284" s="3">
        <v>37117</v>
      </c>
      <c r="E284" s="5">
        <v>60.112571716308587</v>
      </c>
      <c r="F284" s="7">
        <v>-5.2984161376953116</v>
      </c>
      <c r="G284">
        <f t="shared" si="12"/>
        <v>60.178108825683594</v>
      </c>
      <c r="H284" s="11">
        <f t="shared" si="13"/>
        <v>1910.9939186210986</v>
      </c>
      <c r="I284" s="7">
        <f t="shared" si="14"/>
        <v>-10125.24101745963</v>
      </c>
    </row>
    <row r="285" spans="1:9" x14ac:dyDescent="0.35">
      <c r="A285" t="s">
        <v>24</v>
      </c>
      <c r="B285" s="3">
        <v>37308</v>
      </c>
      <c r="C285" s="5">
        <v>65.534408569335938</v>
      </c>
      <c r="D285" s="3">
        <v>37462</v>
      </c>
      <c r="E285" s="5">
        <v>54.460926055908203</v>
      </c>
      <c r="F285" s="7">
        <v>-11.073482513427731</v>
      </c>
      <c r="G285">
        <f t="shared" si="12"/>
        <v>60.291655883789062</v>
      </c>
      <c r="H285" s="11">
        <f t="shared" si="13"/>
        <v>1907.3949506654808</v>
      </c>
      <c r="I285" s="7">
        <f t="shared" si="14"/>
        <v>-21121.50463239455</v>
      </c>
    </row>
    <row r="286" spans="1:9" x14ac:dyDescent="0.35">
      <c r="A286" t="s">
        <v>24</v>
      </c>
      <c r="B286" s="3">
        <v>37687</v>
      </c>
      <c r="C286" s="5">
        <v>48.851837158203118</v>
      </c>
      <c r="D286" s="3">
        <v>37715</v>
      </c>
      <c r="E286" s="5">
        <v>47.238906860351563</v>
      </c>
      <c r="F286" s="7">
        <v>-1.6129302978515621</v>
      </c>
      <c r="G286">
        <f t="shared" si="12"/>
        <v>44.94369018554687</v>
      </c>
      <c r="H286" s="11">
        <f t="shared" si="13"/>
        <v>2558.7574034359582</v>
      </c>
      <c r="I286" s="7">
        <f t="shared" si="14"/>
        <v>-4127.0973408538493</v>
      </c>
    </row>
    <row r="287" spans="1:9" x14ac:dyDescent="0.35">
      <c r="A287" t="s">
        <v>24</v>
      </c>
      <c r="B287" s="3">
        <v>37720</v>
      </c>
      <c r="C287" s="5">
        <v>50.188144683837891</v>
      </c>
      <c r="D287" s="3">
        <v>38133</v>
      </c>
      <c r="E287" s="5">
        <v>79.901840209960938</v>
      </c>
      <c r="F287" s="7">
        <v>29.71369552612305</v>
      </c>
      <c r="G287">
        <f t="shared" si="12"/>
        <v>46.173093109130861</v>
      </c>
      <c r="H287" s="11">
        <f t="shared" si="13"/>
        <v>2490.6280315290046</v>
      </c>
      <c r="I287" s="7">
        <f t="shared" si="14"/>
        <v>74005.762997680038</v>
      </c>
    </row>
    <row r="288" spans="1:9" x14ac:dyDescent="0.35">
      <c r="A288" t="s">
        <v>24</v>
      </c>
      <c r="B288" s="3">
        <v>38266</v>
      </c>
      <c r="C288" s="5">
        <v>115.5693435668945</v>
      </c>
      <c r="D288" s="3">
        <v>38495</v>
      </c>
      <c r="E288" s="5">
        <v>98.648452758789063</v>
      </c>
      <c r="F288" s="7">
        <v>-16.920890808105469</v>
      </c>
      <c r="G288">
        <f t="shared" si="12"/>
        <v>106.32379608154295</v>
      </c>
      <c r="H288" s="11">
        <f t="shared" si="13"/>
        <v>1081.6017132402151</v>
      </c>
      <c r="I288" s="7">
        <f t="shared" si="14"/>
        <v>-18301.664487597482</v>
      </c>
    </row>
    <row r="289" spans="1:9" x14ac:dyDescent="0.35">
      <c r="A289" t="s">
        <v>24</v>
      </c>
      <c r="B289" s="3">
        <v>38594</v>
      </c>
      <c r="C289" s="5">
        <v>120.8209533691406</v>
      </c>
      <c r="D289" s="3">
        <v>38975</v>
      </c>
      <c r="E289" s="5">
        <v>153.4829406738281</v>
      </c>
      <c r="F289" s="7">
        <v>32.6619873046875</v>
      </c>
      <c r="G289">
        <f t="shared" si="12"/>
        <v>111.15527709960935</v>
      </c>
      <c r="H289" s="11">
        <f t="shared" si="13"/>
        <v>1034.5887572836089</v>
      </c>
      <c r="I289" s="7">
        <f t="shared" si="14"/>
        <v>33791.724855969653</v>
      </c>
    </row>
    <row r="290" spans="1:9" x14ac:dyDescent="0.35">
      <c r="A290" t="s">
        <v>24</v>
      </c>
      <c r="B290" s="3">
        <v>39013</v>
      </c>
      <c r="C290" s="5">
        <v>166.7149963378906</v>
      </c>
      <c r="D290" s="3">
        <v>39087</v>
      </c>
      <c r="E290" s="5">
        <v>155.0689697265625</v>
      </c>
      <c r="F290" s="7">
        <v>-11.64602661132812</v>
      </c>
      <c r="G290">
        <f t="shared" si="12"/>
        <v>153.37779663085936</v>
      </c>
      <c r="H290" s="11">
        <f t="shared" si="13"/>
        <v>749.78257952665319</v>
      </c>
      <c r="I290" s="7">
        <f t="shared" si="14"/>
        <v>-8731.9878738776461</v>
      </c>
    </row>
    <row r="291" spans="1:9" x14ac:dyDescent="0.35">
      <c r="A291" t="s">
        <v>24</v>
      </c>
      <c r="B291" s="3">
        <v>39290</v>
      </c>
      <c r="C291" s="5">
        <v>156.88157653808591</v>
      </c>
      <c r="D291" s="3">
        <v>39535</v>
      </c>
      <c r="E291" s="5">
        <v>158.9207763671875</v>
      </c>
      <c r="F291" s="7">
        <v>2.0391998291015621</v>
      </c>
      <c r="G291">
        <f t="shared" si="12"/>
        <v>144.33105041503904</v>
      </c>
      <c r="H291" s="11">
        <f t="shared" si="13"/>
        <v>796.77934629662525</v>
      </c>
      <c r="I291" s="7">
        <f t="shared" si="14"/>
        <v>1624.7923067997326</v>
      </c>
    </row>
    <row r="292" spans="1:9" x14ac:dyDescent="0.35">
      <c r="A292" t="s">
        <v>24</v>
      </c>
      <c r="B292" s="3">
        <v>39563</v>
      </c>
      <c r="C292" s="5">
        <v>171.7449951171875</v>
      </c>
      <c r="D292" s="3">
        <v>39596</v>
      </c>
      <c r="E292" s="5">
        <v>178.0438232421875</v>
      </c>
      <c r="F292" s="7">
        <v>6.298828125</v>
      </c>
      <c r="G292">
        <f t="shared" si="12"/>
        <v>158.00539550781249</v>
      </c>
      <c r="H292" s="11">
        <f t="shared" si="13"/>
        <v>727.82324698724506</v>
      </c>
      <c r="I292" s="7">
        <f t="shared" si="14"/>
        <v>4584.4335381520805</v>
      </c>
    </row>
    <row r="293" spans="1:9" x14ac:dyDescent="0.35">
      <c r="A293" t="s">
        <v>24</v>
      </c>
      <c r="B293" s="3">
        <v>39603</v>
      </c>
      <c r="C293" s="5">
        <v>161.68499755859381</v>
      </c>
      <c r="D293" s="3">
        <v>39622</v>
      </c>
      <c r="E293" s="5">
        <v>134.4958190917969</v>
      </c>
      <c r="F293" s="7">
        <v>-27.189178466796879</v>
      </c>
      <c r="G293">
        <f t="shared" si="12"/>
        <v>148.75019775390632</v>
      </c>
      <c r="H293" s="11">
        <f t="shared" si="13"/>
        <v>773.10821589802003</v>
      </c>
      <c r="I293" s="7">
        <f t="shared" si="14"/>
        <v>-21020.1772561982</v>
      </c>
    </row>
    <row r="294" spans="1:9" x14ac:dyDescent="0.35">
      <c r="A294" t="s">
        <v>24</v>
      </c>
      <c r="B294" s="3">
        <v>39975</v>
      </c>
      <c r="C294" s="5">
        <v>101.40000152587891</v>
      </c>
      <c r="D294" s="3">
        <v>40368</v>
      </c>
      <c r="E294" s="5">
        <v>149</v>
      </c>
      <c r="F294" s="7">
        <v>47.599998474121087</v>
      </c>
      <c r="G294">
        <f t="shared" si="12"/>
        <v>93.288001403808593</v>
      </c>
      <c r="H294" s="11">
        <f t="shared" si="13"/>
        <v>1232.7415988065641</v>
      </c>
      <c r="I294" s="7">
        <f t="shared" si="14"/>
        <v>58678.498222178037</v>
      </c>
    </row>
    <row r="295" spans="1:9" x14ac:dyDescent="0.35">
      <c r="A295" t="s">
        <v>24</v>
      </c>
      <c r="B295" s="3">
        <v>40415</v>
      </c>
      <c r="C295" s="5">
        <v>163.6499938964844</v>
      </c>
      <c r="D295" s="3">
        <v>40679</v>
      </c>
      <c r="E295" s="5">
        <v>194.8999938964844</v>
      </c>
      <c r="F295" s="7">
        <v>31.25</v>
      </c>
      <c r="G295">
        <f t="shared" si="12"/>
        <v>150.55799438476566</v>
      </c>
      <c r="H295" s="11">
        <f t="shared" si="13"/>
        <v>763.82526527356879</v>
      </c>
      <c r="I295" s="7">
        <f t="shared" si="14"/>
        <v>23869.539539799025</v>
      </c>
    </row>
    <row r="296" spans="1:9" x14ac:dyDescent="0.35">
      <c r="A296" t="s">
        <v>24</v>
      </c>
      <c r="B296" s="3">
        <v>41281</v>
      </c>
      <c r="C296" s="5">
        <v>134.3999938964844</v>
      </c>
      <c r="D296" s="3">
        <v>41340</v>
      </c>
      <c r="E296" s="5">
        <v>101.09999847412109</v>
      </c>
      <c r="F296" s="7">
        <v>-33.299995422363281</v>
      </c>
      <c r="G296">
        <f t="shared" si="12"/>
        <v>123.64799438476565</v>
      </c>
      <c r="H296" s="11">
        <f t="shared" si="13"/>
        <v>930.05956604637709</v>
      </c>
      <c r="I296" s="7">
        <f t="shared" si="14"/>
        <v>-30970.979291869538</v>
      </c>
    </row>
    <row r="297" spans="1:9" x14ac:dyDescent="0.35">
      <c r="A297" t="s">
        <v>24</v>
      </c>
      <c r="B297" s="3">
        <v>41558</v>
      </c>
      <c r="C297" s="5">
        <v>114.25</v>
      </c>
      <c r="D297" s="3">
        <v>41997</v>
      </c>
      <c r="E297" s="5">
        <v>150.6000061035156</v>
      </c>
      <c r="F297" s="7">
        <v>36.350006103515618</v>
      </c>
      <c r="G297">
        <f t="shared" si="12"/>
        <v>105.11</v>
      </c>
      <c r="H297" s="11">
        <f t="shared" si="13"/>
        <v>1094.0919037199124</v>
      </c>
      <c r="I297" s="7">
        <f t="shared" si="14"/>
        <v>39770.247378025837</v>
      </c>
    </row>
    <row r="298" spans="1:9" x14ac:dyDescent="0.35">
      <c r="A298" t="s">
        <v>24</v>
      </c>
      <c r="B298" s="3">
        <v>42492</v>
      </c>
      <c r="C298" s="5">
        <v>98.650001525878906</v>
      </c>
      <c r="D298" s="3">
        <v>43192</v>
      </c>
      <c r="E298" s="5">
        <v>211.25</v>
      </c>
      <c r="F298" s="7">
        <v>112.59999847412109</v>
      </c>
      <c r="G298">
        <f t="shared" si="12"/>
        <v>90.758001403808592</v>
      </c>
      <c r="H298" s="11">
        <f t="shared" si="13"/>
        <v>1267.105910456663</v>
      </c>
      <c r="I298" s="7">
        <f t="shared" si="14"/>
        <v>142676.12358397007</v>
      </c>
    </row>
    <row r="299" spans="1:9" x14ac:dyDescent="0.35">
      <c r="A299" t="s">
        <v>24</v>
      </c>
      <c r="B299" s="3">
        <v>43405</v>
      </c>
      <c r="C299" s="5">
        <v>231.25</v>
      </c>
      <c r="D299" s="3">
        <v>43445</v>
      </c>
      <c r="E299" s="5">
        <v>216.25</v>
      </c>
      <c r="F299" s="7">
        <v>-15</v>
      </c>
      <c r="G299">
        <f t="shared" si="12"/>
        <v>212.75</v>
      </c>
      <c r="H299" s="11">
        <f t="shared" si="13"/>
        <v>540.54054054054052</v>
      </c>
      <c r="I299" s="7">
        <f t="shared" si="14"/>
        <v>-8108.1081081081074</v>
      </c>
    </row>
    <row r="300" spans="1:9" x14ac:dyDescent="0.35">
      <c r="A300" t="s">
        <v>24</v>
      </c>
      <c r="B300" s="3">
        <v>43823</v>
      </c>
      <c r="C300" s="5">
        <v>216.25</v>
      </c>
      <c r="D300" s="3">
        <v>43896</v>
      </c>
      <c r="E300" s="5">
        <v>150.1000061035156</v>
      </c>
      <c r="F300" s="7">
        <v>-66.149993896484375</v>
      </c>
      <c r="G300">
        <f t="shared" si="12"/>
        <v>198.95000000000002</v>
      </c>
      <c r="H300" s="11">
        <f t="shared" si="13"/>
        <v>578.03468208092545</v>
      </c>
      <c r="I300" s="7">
        <f t="shared" si="14"/>
        <v>-38236.990691609506</v>
      </c>
    </row>
    <row r="301" spans="1:9" x14ac:dyDescent="0.35">
      <c r="A301" t="s">
        <v>24</v>
      </c>
      <c r="B301" s="3">
        <v>44067</v>
      </c>
      <c r="C301" s="5">
        <v>193.30000305175781</v>
      </c>
      <c r="D301" s="3">
        <v>44719</v>
      </c>
      <c r="E301" s="5">
        <v>404.20001220703119</v>
      </c>
      <c r="F301" s="7">
        <v>210.90000915527341</v>
      </c>
      <c r="G301">
        <f t="shared" si="12"/>
        <v>177.83600280761721</v>
      </c>
      <c r="H301" s="11">
        <f t="shared" si="13"/>
        <v>646.66320758686322</v>
      </c>
      <c r="I301" s="7">
        <f t="shared" si="14"/>
        <v>136381.27640044791</v>
      </c>
    </row>
    <row r="302" spans="1:9" x14ac:dyDescent="0.35">
      <c r="A302" t="s">
        <v>24</v>
      </c>
      <c r="B302" s="3">
        <v>44923</v>
      </c>
      <c r="C302" s="5">
        <v>465.95001220703119</v>
      </c>
      <c r="D302" s="3">
        <v>45028</v>
      </c>
      <c r="E302" s="5">
        <v>417.64999389648438</v>
      </c>
      <c r="F302" s="7">
        <v>-48.300018310546882</v>
      </c>
      <c r="G302">
        <f t="shared" si="12"/>
        <v>428.67401123046869</v>
      </c>
      <c r="H302" s="11">
        <f t="shared" si="13"/>
        <v>268.26912056064054</v>
      </c>
      <c r="I302" s="7">
        <f t="shared" si="14"/>
        <v>-12957.403435233247</v>
      </c>
    </row>
    <row r="303" spans="1:9" x14ac:dyDescent="0.35">
      <c r="A303" t="s">
        <v>24</v>
      </c>
      <c r="B303" s="3">
        <v>45155</v>
      </c>
      <c r="C303" s="5">
        <v>447.60000610351563</v>
      </c>
      <c r="D303" s="3">
        <v>45292</v>
      </c>
      <c r="E303" s="5">
        <v>610.4000244140625</v>
      </c>
      <c r="F303" s="7">
        <v>162.8000183105469</v>
      </c>
      <c r="G303">
        <f t="shared" si="12"/>
        <v>411.79200561523442</v>
      </c>
      <c r="H303" s="11">
        <f t="shared" si="13"/>
        <v>279.26719905158274</v>
      </c>
      <c r="I303" s="7">
        <f t="shared" si="14"/>
        <v>45464.705119132814</v>
      </c>
    </row>
    <row r="304" spans="1:9" x14ac:dyDescent="0.35">
      <c r="A304" t="s">
        <v>25</v>
      </c>
      <c r="B304" s="3">
        <v>36598</v>
      </c>
      <c r="C304" s="5">
        <v>251.91999816894531</v>
      </c>
      <c r="D304" s="3">
        <v>36657</v>
      </c>
      <c r="E304" s="5">
        <v>229.0950012207031</v>
      </c>
      <c r="F304" s="7">
        <v>-22.824996948242191</v>
      </c>
      <c r="G304">
        <f t="shared" si="12"/>
        <v>231.76639831542971</v>
      </c>
      <c r="H304" s="11">
        <f t="shared" si="13"/>
        <v>496.1892700402899</v>
      </c>
      <c r="I304" s="7">
        <f t="shared" si="14"/>
        <v>-11325.518574420137</v>
      </c>
    </row>
    <row r="305" spans="1:9" x14ac:dyDescent="0.35">
      <c r="A305" t="s">
        <v>25</v>
      </c>
      <c r="B305" s="3">
        <v>36720</v>
      </c>
      <c r="C305" s="5">
        <v>292.89999389648438</v>
      </c>
      <c r="D305" s="3">
        <v>36777</v>
      </c>
      <c r="E305" s="5">
        <v>249.3500061035156</v>
      </c>
      <c r="F305" s="7">
        <v>-43.54998779296875</v>
      </c>
      <c r="G305">
        <f t="shared" si="12"/>
        <v>269.46799438476563</v>
      </c>
      <c r="H305" s="11">
        <f t="shared" si="13"/>
        <v>426.76682350555825</v>
      </c>
      <c r="I305" s="7">
        <f t="shared" si="14"/>
        <v>-18585.689954111112</v>
      </c>
    </row>
    <row r="306" spans="1:9" x14ac:dyDescent="0.35">
      <c r="A306" t="s">
        <v>25</v>
      </c>
      <c r="B306" s="3">
        <v>36987</v>
      </c>
      <c r="C306" s="5">
        <v>219.05000305175781</v>
      </c>
      <c r="D306" s="3">
        <v>37075</v>
      </c>
      <c r="E306" s="5">
        <v>202.94999694824219</v>
      </c>
      <c r="F306" s="7">
        <v>-16.100006103515621</v>
      </c>
      <c r="G306">
        <f t="shared" si="12"/>
        <v>201.5260028076172</v>
      </c>
      <c r="H306" s="11">
        <f t="shared" si="13"/>
        <v>570.64596328932589</v>
      </c>
      <c r="I306" s="7">
        <f t="shared" si="14"/>
        <v>-9187.403491904699</v>
      </c>
    </row>
    <row r="307" spans="1:9" x14ac:dyDescent="0.35">
      <c r="A307" t="s">
        <v>25</v>
      </c>
      <c r="B307" s="3">
        <v>37116</v>
      </c>
      <c r="C307" s="5">
        <v>212.6000061035156</v>
      </c>
      <c r="D307" s="3">
        <v>37393</v>
      </c>
      <c r="E307" s="5">
        <v>202.6499938964844</v>
      </c>
      <c r="F307" s="7">
        <v>-9.95001220703125</v>
      </c>
      <c r="G307">
        <f t="shared" si="12"/>
        <v>195.59200561523437</v>
      </c>
      <c r="H307" s="11">
        <f t="shared" si="13"/>
        <v>587.95859083436369</v>
      </c>
      <c r="I307" s="7">
        <f t="shared" si="14"/>
        <v>-5850.1951560308107</v>
      </c>
    </row>
    <row r="308" spans="1:9" x14ac:dyDescent="0.35">
      <c r="A308" t="s">
        <v>25</v>
      </c>
      <c r="B308" s="3">
        <v>37826</v>
      </c>
      <c r="C308" s="5">
        <v>164.19999694824219</v>
      </c>
      <c r="D308" s="3">
        <v>38065</v>
      </c>
      <c r="E308" s="5">
        <v>148.19999694824219</v>
      </c>
      <c r="F308" s="7">
        <v>-16</v>
      </c>
      <c r="G308">
        <f t="shared" si="12"/>
        <v>151.06399719238283</v>
      </c>
      <c r="H308" s="11">
        <f t="shared" si="13"/>
        <v>761.26676201706414</v>
      </c>
      <c r="I308" s="7">
        <f t="shared" si="14"/>
        <v>-12180.268192273026</v>
      </c>
    </row>
    <row r="309" spans="1:9" x14ac:dyDescent="0.35">
      <c r="A309" t="s">
        <v>25</v>
      </c>
      <c r="B309" s="3">
        <v>38330</v>
      </c>
      <c r="C309" s="5">
        <v>145.94999694824219</v>
      </c>
      <c r="D309" s="3">
        <v>38490</v>
      </c>
      <c r="E309" s="5">
        <v>130.5</v>
      </c>
      <c r="F309" s="7">
        <v>-15.449996948242189</v>
      </c>
      <c r="G309">
        <f t="shared" si="12"/>
        <v>134.27399719238281</v>
      </c>
      <c r="H309" s="11">
        <f t="shared" si="13"/>
        <v>856.45770889826281</v>
      </c>
      <c r="I309" s="7">
        <f t="shared" si="14"/>
        <v>-13232.268988776657</v>
      </c>
    </row>
    <row r="310" spans="1:9" x14ac:dyDescent="0.35">
      <c r="A310" t="s">
        <v>25</v>
      </c>
      <c r="B310" s="3">
        <v>38525</v>
      </c>
      <c r="C310" s="5">
        <v>154.3999938964844</v>
      </c>
      <c r="D310" s="3">
        <v>39049</v>
      </c>
      <c r="E310" s="5">
        <v>236.55000305175781</v>
      </c>
      <c r="F310" s="7">
        <v>82.150009155273438</v>
      </c>
      <c r="G310">
        <f t="shared" si="12"/>
        <v>142.04799438476564</v>
      </c>
      <c r="H310" s="11">
        <f t="shared" si="13"/>
        <v>809.5855242313329</v>
      </c>
      <c r="I310" s="7">
        <f t="shared" si="14"/>
        <v>66507.45822758085</v>
      </c>
    </row>
    <row r="311" spans="1:9" x14ac:dyDescent="0.35">
      <c r="A311" t="s">
        <v>25</v>
      </c>
      <c r="B311" s="3">
        <v>39342</v>
      </c>
      <c r="C311" s="5">
        <v>215.8999938964844</v>
      </c>
      <c r="D311" s="3">
        <v>39932</v>
      </c>
      <c r="E311" s="5">
        <v>234.75</v>
      </c>
      <c r="F311" s="7">
        <v>18.850006103515621</v>
      </c>
      <c r="G311">
        <f t="shared" si="12"/>
        <v>198.62799438476566</v>
      </c>
      <c r="H311" s="11">
        <f t="shared" si="13"/>
        <v>578.97176254637895</v>
      </c>
      <c r="I311" s="7">
        <f t="shared" si="14"/>
        <v>10913.621257762441</v>
      </c>
    </row>
    <row r="312" spans="1:9" x14ac:dyDescent="0.35">
      <c r="A312" t="s">
        <v>25</v>
      </c>
      <c r="B312" s="3">
        <v>39997</v>
      </c>
      <c r="C312" s="5">
        <v>273.14999389648438</v>
      </c>
      <c r="D312" s="3">
        <v>40218</v>
      </c>
      <c r="E312" s="5">
        <v>232.6000061035156</v>
      </c>
      <c r="F312" s="7">
        <v>-40.54998779296875</v>
      </c>
      <c r="G312">
        <f t="shared" si="12"/>
        <v>251.29799438476564</v>
      </c>
      <c r="H312" s="11">
        <f t="shared" si="13"/>
        <v>457.62402633393924</v>
      </c>
      <c r="I312" s="7">
        <f t="shared" si="14"/>
        <v>-18556.648681610444</v>
      </c>
    </row>
    <row r="313" spans="1:9" x14ac:dyDescent="0.35">
      <c r="A313" t="s">
        <v>25</v>
      </c>
      <c r="B313" s="3">
        <v>40382</v>
      </c>
      <c r="C313" s="5">
        <v>261.95001220703119</v>
      </c>
      <c r="D313" s="3">
        <v>40624</v>
      </c>
      <c r="E313" s="5">
        <v>267.70001220703119</v>
      </c>
      <c r="F313" s="7">
        <v>5.75</v>
      </c>
      <c r="G313">
        <f t="shared" si="12"/>
        <v>240.99401123046871</v>
      </c>
      <c r="H313" s="11">
        <f t="shared" si="13"/>
        <v>477.19028125567269</v>
      </c>
      <c r="I313" s="7">
        <f t="shared" si="14"/>
        <v>2743.8441172201178</v>
      </c>
    </row>
    <row r="314" spans="1:9" x14ac:dyDescent="0.35">
      <c r="A314" t="s">
        <v>25</v>
      </c>
      <c r="B314" s="3">
        <v>40701</v>
      </c>
      <c r="C314" s="5">
        <v>308.75</v>
      </c>
      <c r="D314" s="3">
        <v>41327</v>
      </c>
      <c r="E314" s="5">
        <v>455.39999389648438</v>
      </c>
      <c r="F314" s="7">
        <v>146.6499938964844</v>
      </c>
      <c r="G314">
        <f t="shared" si="12"/>
        <v>284.05</v>
      </c>
      <c r="H314" s="11">
        <f t="shared" si="13"/>
        <v>404.85829959514189</v>
      </c>
      <c r="I314" s="7">
        <f t="shared" si="14"/>
        <v>59372.46716456861</v>
      </c>
    </row>
    <row r="315" spans="1:9" x14ac:dyDescent="0.35">
      <c r="A315" t="s">
        <v>25</v>
      </c>
      <c r="B315" s="3">
        <v>41421</v>
      </c>
      <c r="C315" s="5">
        <v>591.5999755859375</v>
      </c>
      <c r="D315" s="3">
        <v>41641</v>
      </c>
      <c r="E315" s="5">
        <v>562.4000244140625</v>
      </c>
      <c r="F315" s="7">
        <v>-29.199951171875</v>
      </c>
      <c r="G315">
        <f t="shared" si="12"/>
        <v>544.2719775390625</v>
      </c>
      <c r="H315" s="11">
        <f t="shared" si="13"/>
        <v>211.29142183651453</v>
      </c>
      <c r="I315" s="7">
        <f t="shared" si="14"/>
        <v>-6169.6992006622677</v>
      </c>
    </row>
    <row r="316" spans="1:9" x14ac:dyDescent="0.35">
      <c r="A316" t="s">
        <v>25</v>
      </c>
      <c r="B316" s="3">
        <v>41795</v>
      </c>
      <c r="C316" s="5">
        <v>630.0999755859375</v>
      </c>
      <c r="D316" s="3">
        <v>42268</v>
      </c>
      <c r="E316" s="5">
        <v>790.70001220703125</v>
      </c>
      <c r="F316" s="7">
        <v>160.60003662109381</v>
      </c>
      <c r="G316">
        <f t="shared" si="12"/>
        <v>579.69197753906258</v>
      </c>
      <c r="H316" s="11">
        <f t="shared" si="13"/>
        <v>198.38121701839648</v>
      </c>
      <c r="I316" s="7">
        <f t="shared" si="14"/>
        <v>31860.030718091632</v>
      </c>
    </row>
    <row r="317" spans="1:9" x14ac:dyDescent="0.35">
      <c r="A317" t="s">
        <v>25</v>
      </c>
      <c r="B317" s="3">
        <v>42473</v>
      </c>
      <c r="C317" s="5">
        <v>897.70001220703125</v>
      </c>
      <c r="D317" s="3">
        <v>42692</v>
      </c>
      <c r="E317" s="5">
        <v>802.8499755859375</v>
      </c>
      <c r="F317" s="7">
        <v>-94.85003662109375</v>
      </c>
      <c r="G317">
        <f t="shared" si="12"/>
        <v>825.88401123046879</v>
      </c>
      <c r="H317" s="11">
        <f t="shared" si="13"/>
        <v>139.24473465549207</v>
      </c>
      <c r="I317" s="7">
        <f t="shared" si="14"/>
        <v>-13207.368181367905</v>
      </c>
    </row>
    <row r="318" spans="1:9" x14ac:dyDescent="0.35">
      <c r="A318" t="s">
        <v>25</v>
      </c>
      <c r="B318" s="3">
        <v>42824</v>
      </c>
      <c r="C318" s="5">
        <v>919.20001220703125</v>
      </c>
      <c r="D318" s="3">
        <v>43595</v>
      </c>
      <c r="E318" s="5">
        <v>1687.449951171875</v>
      </c>
      <c r="F318" s="7">
        <v>768.24993896484375</v>
      </c>
      <c r="G318">
        <f t="shared" si="12"/>
        <v>845.66401123046876</v>
      </c>
      <c r="H318" s="11">
        <f t="shared" si="13"/>
        <v>135.98781368580561</v>
      </c>
      <c r="I318" s="7">
        <f t="shared" si="14"/>
        <v>104472.6295640827</v>
      </c>
    </row>
    <row r="319" spans="1:9" x14ac:dyDescent="0.35">
      <c r="A319" t="s">
        <v>25</v>
      </c>
      <c r="B319" s="3">
        <v>43619</v>
      </c>
      <c r="C319" s="5">
        <v>1839.699951171875</v>
      </c>
      <c r="D319" s="3">
        <v>44021</v>
      </c>
      <c r="E319" s="5">
        <v>2175.85009765625</v>
      </c>
      <c r="F319" s="7">
        <v>336.150146484375</v>
      </c>
      <c r="G319">
        <f t="shared" si="12"/>
        <v>1692.523955078125</v>
      </c>
      <c r="H319" s="11">
        <f t="shared" si="13"/>
        <v>67.945862541538887</v>
      </c>
      <c r="I319" s="7">
        <f t="shared" si="14"/>
        <v>22840.011646345505</v>
      </c>
    </row>
    <row r="320" spans="1:9" x14ac:dyDescent="0.35">
      <c r="A320" t="s">
        <v>25</v>
      </c>
      <c r="B320" s="3">
        <v>44028</v>
      </c>
      <c r="C320" s="5">
        <v>2287.85009765625</v>
      </c>
      <c r="D320" s="3">
        <v>44123</v>
      </c>
      <c r="E320" s="5">
        <v>2177.800048828125</v>
      </c>
      <c r="F320" s="7">
        <v>-110.050048828125</v>
      </c>
      <c r="G320">
        <f t="shared" si="12"/>
        <v>2104.8220898437503</v>
      </c>
      <c r="H320" s="11">
        <f t="shared" si="13"/>
        <v>54.636446735760515</v>
      </c>
      <c r="I320" s="7">
        <f t="shared" si="14"/>
        <v>-6012.7436310656958</v>
      </c>
    </row>
    <row r="321" spans="1:9" x14ac:dyDescent="0.35">
      <c r="A321" t="s">
        <v>25</v>
      </c>
      <c r="B321" s="3">
        <v>44176</v>
      </c>
      <c r="C321" s="5">
        <v>2374.75</v>
      </c>
      <c r="D321" s="3">
        <v>44546</v>
      </c>
      <c r="E321" s="5">
        <v>2309.5</v>
      </c>
      <c r="F321" s="7">
        <v>-65.25</v>
      </c>
      <c r="G321">
        <f t="shared" si="12"/>
        <v>2184.77</v>
      </c>
      <c r="H321" s="11">
        <f t="shared" si="13"/>
        <v>52.637119696810188</v>
      </c>
      <c r="I321" s="7">
        <f t="shared" si="14"/>
        <v>-3434.5720602168649</v>
      </c>
    </row>
    <row r="322" spans="1:9" x14ac:dyDescent="0.35">
      <c r="A322" t="s">
        <v>25</v>
      </c>
      <c r="B322" s="3">
        <v>44760</v>
      </c>
      <c r="C322" s="5">
        <v>2553.5</v>
      </c>
      <c r="D322" s="3">
        <v>45008</v>
      </c>
      <c r="E322" s="5">
        <v>2485.10009765625</v>
      </c>
      <c r="F322" s="7">
        <v>-68.39990234375</v>
      </c>
      <c r="G322">
        <f t="shared" si="12"/>
        <v>2349.2200000000003</v>
      </c>
      <c r="H322" s="11">
        <f t="shared" si="13"/>
        <v>48.952418249461587</v>
      </c>
      <c r="I322" s="7">
        <f t="shared" si="14"/>
        <v>-3348.3406277535778</v>
      </c>
    </row>
    <row r="323" spans="1:9" x14ac:dyDescent="0.35">
      <c r="A323" t="s">
        <v>25</v>
      </c>
      <c r="B323" s="3">
        <v>45086</v>
      </c>
      <c r="C323" s="5">
        <v>2636.199951171875</v>
      </c>
      <c r="D323" s="3">
        <v>45181</v>
      </c>
      <c r="E323" s="5">
        <v>2498.85009765625</v>
      </c>
      <c r="F323" s="7">
        <v>-137.349853515625</v>
      </c>
      <c r="G323">
        <f t="shared" ref="G323:G386" si="15">0.92*C323</f>
        <v>2425.303955078125</v>
      </c>
      <c r="H323" s="11">
        <f t="shared" ref="H323:H386" si="16">10000/(C323-G323)</f>
        <v>47.416737089473621</v>
      </c>
      <c r="I323" s="7">
        <f t="shared" ref="I323:I386" si="17">H323*F323</f>
        <v>-6512.6818934281046</v>
      </c>
    </row>
    <row r="324" spans="1:9" x14ac:dyDescent="0.35">
      <c r="A324" t="s">
        <v>26</v>
      </c>
      <c r="B324" s="3">
        <v>36598</v>
      </c>
      <c r="C324" s="5">
        <v>18.423332214355469</v>
      </c>
      <c r="D324" s="3">
        <v>36608</v>
      </c>
      <c r="E324" s="5">
        <v>15.661110877990721</v>
      </c>
      <c r="F324" s="7">
        <v>-2.7622213363647461</v>
      </c>
      <c r="G324">
        <f t="shared" si="15"/>
        <v>16.94946563720703</v>
      </c>
      <c r="H324" s="11">
        <f t="shared" si="16"/>
        <v>6784.8746657567117</v>
      </c>
      <c r="I324" s="7">
        <f t="shared" si="17"/>
        <v>-18741.325566313815</v>
      </c>
    </row>
    <row r="325" spans="1:9" x14ac:dyDescent="0.35">
      <c r="A325" t="s">
        <v>26</v>
      </c>
      <c r="B325" s="3">
        <v>36627</v>
      </c>
      <c r="C325" s="5">
        <v>15.933333396911619</v>
      </c>
      <c r="D325" s="3">
        <v>36636</v>
      </c>
      <c r="E325" s="5">
        <v>12.793333053588871</v>
      </c>
      <c r="F325" s="7">
        <v>-3.1400003433227539</v>
      </c>
      <c r="G325">
        <f t="shared" si="15"/>
        <v>14.658666725158691</v>
      </c>
      <c r="H325" s="11">
        <f t="shared" si="16"/>
        <v>7845.1882532144218</v>
      </c>
      <c r="I325" s="7">
        <f t="shared" si="17"/>
        <v>-24633.893808524921</v>
      </c>
    </row>
    <row r="326" spans="1:9" x14ac:dyDescent="0.35">
      <c r="A326" t="s">
        <v>26</v>
      </c>
      <c r="B326" s="3">
        <v>36734</v>
      </c>
      <c r="C326" s="5">
        <v>16.370000839233398</v>
      </c>
      <c r="D326" s="3">
        <v>36992</v>
      </c>
      <c r="E326" s="5">
        <v>18.55555534362793</v>
      </c>
      <c r="F326" s="7">
        <v>2.1855545043945308</v>
      </c>
      <c r="G326">
        <f t="shared" si="15"/>
        <v>15.060400772094727</v>
      </c>
      <c r="H326" s="11">
        <f t="shared" si="16"/>
        <v>7635.918973224303</v>
      </c>
      <c r="I326" s="7">
        <f t="shared" si="17"/>
        <v>16688.717107122036</v>
      </c>
    </row>
    <row r="327" spans="1:9" x14ac:dyDescent="0.35">
      <c r="A327" t="s">
        <v>26</v>
      </c>
      <c r="B327" s="3">
        <v>37013</v>
      </c>
      <c r="C327" s="5">
        <v>18.60333251953125</v>
      </c>
      <c r="D327" s="3">
        <v>37019</v>
      </c>
      <c r="E327" s="5">
        <v>18.361110687255859</v>
      </c>
      <c r="F327" s="7">
        <v>-0.2422218322753906</v>
      </c>
      <c r="G327">
        <f t="shared" si="15"/>
        <v>17.115065917968749</v>
      </c>
      <c r="H327" s="11">
        <f t="shared" si="16"/>
        <v>6719.226239103401</v>
      </c>
      <c r="I327" s="7">
        <f t="shared" si="17"/>
        <v>-1627.5432911085074</v>
      </c>
    </row>
    <row r="328" spans="1:9" x14ac:dyDescent="0.35">
      <c r="A328" t="s">
        <v>26</v>
      </c>
      <c r="B328" s="3">
        <v>37020</v>
      </c>
      <c r="C328" s="5">
        <v>18.527776718139648</v>
      </c>
      <c r="D328" s="3">
        <v>37049</v>
      </c>
      <c r="E328" s="5">
        <v>16.436666488647461</v>
      </c>
      <c r="F328" s="7">
        <v>-2.0911102294921879</v>
      </c>
      <c r="G328">
        <f t="shared" si="15"/>
        <v>17.045554580688478</v>
      </c>
      <c r="H328" s="11">
        <f t="shared" si="16"/>
        <v>6746.6270725088489</v>
      </c>
      <c r="I328" s="7">
        <f t="shared" si="17"/>
        <v>-14107.940885892187</v>
      </c>
    </row>
    <row r="329" spans="1:9" x14ac:dyDescent="0.35">
      <c r="A329" t="s">
        <v>26</v>
      </c>
      <c r="B329" s="3">
        <v>37313</v>
      </c>
      <c r="C329" s="5">
        <v>16.092222213745121</v>
      </c>
      <c r="D329" s="3">
        <v>37371</v>
      </c>
      <c r="E329" s="5">
        <v>13.618887901306151</v>
      </c>
      <c r="F329" s="7">
        <v>-2.4733343124389648</v>
      </c>
      <c r="G329">
        <f t="shared" si="15"/>
        <v>14.804844436645512</v>
      </c>
      <c r="H329" s="11">
        <f t="shared" si="16"/>
        <v>7767.7276848210386</v>
      </c>
      <c r="I329" s="7">
        <f t="shared" si="17"/>
        <v>-19212.187412549956</v>
      </c>
    </row>
    <row r="330" spans="1:9" x14ac:dyDescent="0.35">
      <c r="A330" t="s">
        <v>26</v>
      </c>
      <c r="B330" s="3">
        <v>37504</v>
      </c>
      <c r="C330" s="5">
        <v>15.216666221618651</v>
      </c>
      <c r="D330" s="3">
        <v>37511</v>
      </c>
      <c r="E330" s="5">
        <v>15.181111335754389</v>
      </c>
      <c r="F330" s="7">
        <v>-3.5554885864257813E-2</v>
      </c>
      <c r="G330">
        <f t="shared" si="15"/>
        <v>13.99933292388916</v>
      </c>
      <c r="H330" s="11">
        <f t="shared" si="16"/>
        <v>8214.6771296336829</v>
      </c>
      <c r="I330" s="7">
        <f t="shared" si="17"/>
        <v>-292.07190775585457</v>
      </c>
    </row>
    <row r="331" spans="1:9" x14ac:dyDescent="0.35">
      <c r="A331" t="s">
        <v>26</v>
      </c>
      <c r="B331" s="3">
        <v>37634</v>
      </c>
      <c r="C331" s="5">
        <v>15.15888786315918</v>
      </c>
      <c r="D331" s="3">
        <v>37685</v>
      </c>
      <c r="E331" s="5">
        <v>14.218888282775881</v>
      </c>
      <c r="F331" s="7">
        <v>-0.93999958038330078</v>
      </c>
      <c r="G331">
        <f t="shared" si="15"/>
        <v>13.946176834106446</v>
      </c>
      <c r="H331" s="11">
        <f t="shared" si="16"/>
        <v>8245.9875109828463</v>
      </c>
      <c r="I331" s="7">
        <f t="shared" si="17"/>
        <v>-7751.2248001698144</v>
      </c>
    </row>
    <row r="332" spans="1:9" x14ac:dyDescent="0.35">
      <c r="A332" t="s">
        <v>26</v>
      </c>
      <c r="B332" s="3">
        <v>37755</v>
      </c>
      <c r="C332" s="5">
        <v>14.85111141204834</v>
      </c>
      <c r="D332" s="3">
        <v>38156</v>
      </c>
      <c r="E332" s="5">
        <v>19.264444351196289</v>
      </c>
      <c r="F332" s="7">
        <v>4.4133329391479492</v>
      </c>
      <c r="G332">
        <f t="shared" si="15"/>
        <v>13.663022499084473</v>
      </c>
      <c r="H332" s="11">
        <f t="shared" si="16"/>
        <v>8416.8784767576817</v>
      </c>
      <c r="I332" s="7">
        <f t="shared" si="17"/>
        <v>37146.487026280091</v>
      </c>
    </row>
    <row r="333" spans="1:9" x14ac:dyDescent="0.35">
      <c r="A333" t="s">
        <v>26</v>
      </c>
      <c r="B333" s="3">
        <v>38237</v>
      </c>
      <c r="C333" s="5">
        <v>23.161111831665039</v>
      </c>
      <c r="D333" s="3">
        <v>39085</v>
      </c>
      <c r="E333" s="5">
        <v>58.483333587646477</v>
      </c>
      <c r="F333" s="7">
        <v>35.322221755981452</v>
      </c>
      <c r="G333">
        <f t="shared" si="15"/>
        <v>21.308222885131837</v>
      </c>
      <c r="H333" s="11">
        <f t="shared" si="16"/>
        <v>5396.9775245894962</v>
      </c>
      <c r="I333" s="7">
        <f t="shared" si="17"/>
        <v>190633.23693559802</v>
      </c>
    </row>
    <row r="334" spans="1:9" x14ac:dyDescent="0.35">
      <c r="A334" t="s">
        <v>26</v>
      </c>
      <c r="B334" s="3">
        <v>39339</v>
      </c>
      <c r="C334" s="5">
        <v>60.316665649414063</v>
      </c>
      <c r="D334" s="3">
        <v>39652</v>
      </c>
      <c r="E334" s="5">
        <v>63.866664886474609</v>
      </c>
      <c r="F334" s="7">
        <v>3.5499992370605469</v>
      </c>
      <c r="G334">
        <f t="shared" si="15"/>
        <v>55.491332397460937</v>
      </c>
      <c r="H334" s="11">
        <f t="shared" si="16"/>
        <v>2072.3957243683326</v>
      </c>
      <c r="I334" s="7">
        <f t="shared" si="17"/>
        <v>7357.00324039512</v>
      </c>
    </row>
    <row r="335" spans="1:9" x14ac:dyDescent="0.35">
      <c r="A335" t="s">
        <v>26</v>
      </c>
      <c r="B335" s="3">
        <v>39920</v>
      </c>
      <c r="C335" s="5">
        <v>62.816665649414063</v>
      </c>
      <c r="D335" s="3">
        <v>41626</v>
      </c>
      <c r="E335" s="5">
        <v>210.3666687011719</v>
      </c>
      <c r="F335" s="7">
        <v>147.55000305175781</v>
      </c>
      <c r="G335">
        <f t="shared" si="15"/>
        <v>57.791332397460941</v>
      </c>
      <c r="H335" s="11">
        <f t="shared" si="16"/>
        <v>1989.9177822910449</v>
      </c>
      <c r="I335" s="7">
        <f t="shared" si="17"/>
        <v>293612.37484979082</v>
      </c>
    </row>
    <row r="336" spans="1:9" x14ac:dyDescent="0.35">
      <c r="A336" t="s">
        <v>26</v>
      </c>
      <c r="B336" s="3">
        <v>41723</v>
      </c>
      <c r="C336" s="5">
        <v>241.8666687011719</v>
      </c>
      <c r="D336" s="3">
        <v>42101</v>
      </c>
      <c r="E336" s="5">
        <v>227.06666564941409</v>
      </c>
      <c r="F336" s="7">
        <v>-14.800003051757811</v>
      </c>
      <c r="G336">
        <f t="shared" si="15"/>
        <v>222.51733520507815</v>
      </c>
      <c r="H336" s="11">
        <f t="shared" si="16"/>
        <v>516.81366709705037</v>
      </c>
      <c r="I336" s="7">
        <f t="shared" si="17"/>
        <v>-7648.8438502264908</v>
      </c>
    </row>
    <row r="337" spans="1:9" x14ac:dyDescent="0.35">
      <c r="A337" t="s">
        <v>26</v>
      </c>
      <c r="B337" s="3">
        <v>42325</v>
      </c>
      <c r="C337" s="5">
        <v>232.73333740234381</v>
      </c>
      <c r="D337" s="3">
        <v>42398</v>
      </c>
      <c r="E337" s="5">
        <v>213.46665954589841</v>
      </c>
      <c r="F337" s="7">
        <v>-19.266677856445309</v>
      </c>
      <c r="G337">
        <f t="shared" si="15"/>
        <v>214.11467041015632</v>
      </c>
      <c r="H337" s="11">
        <f t="shared" si="16"/>
        <v>537.09537875058754</v>
      </c>
      <c r="I337" s="7">
        <f t="shared" si="17"/>
        <v>-10348.043640573051</v>
      </c>
    </row>
    <row r="338" spans="1:9" x14ac:dyDescent="0.35">
      <c r="A338" t="s">
        <v>26</v>
      </c>
      <c r="B338" s="3">
        <v>42507</v>
      </c>
      <c r="C338" s="5">
        <v>220.33332824707031</v>
      </c>
      <c r="D338" s="3">
        <v>42726</v>
      </c>
      <c r="E338" s="5">
        <v>227.55000305175781</v>
      </c>
      <c r="F338" s="7">
        <v>7.2166748046875</v>
      </c>
      <c r="G338">
        <f t="shared" si="15"/>
        <v>202.7066619873047</v>
      </c>
      <c r="H338" s="11">
        <f t="shared" si="16"/>
        <v>567.32225212806475</v>
      </c>
      <c r="I338" s="7">
        <f t="shared" si="17"/>
        <v>4094.1802030711742</v>
      </c>
    </row>
    <row r="339" spans="1:9" x14ac:dyDescent="0.35">
      <c r="A339" t="s">
        <v>26</v>
      </c>
      <c r="B339" s="3">
        <v>42768</v>
      </c>
      <c r="C339" s="5">
        <v>274.29998779296881</v>
      </c>
      <c r="D339" s="3">
        <v>43006</v>
      </c>
      <c r="E339" s="5">
        <v>261.54998779296881</v>
      </c>
      <c r="F339" s="7">
        <v>-12.75</v>
      </c>
      <c r="G339">
        <f t="shared" si="15"/>
        <v>252.35598876953131</v>
      </c>
      <c r="H339" s="11">
        <f t="shared" si="16"/>
        <v>455.70545228877398</v>
      </c>
      <c r="I339" s="7">
        <f t="shared" si="17"/>
        <v>-5810.2445166818679</v>
      </c>
    </row>
    <row r="340" spans="1:9" x14ac:dyDescent="0.35">
      <c r="A340" t="s">
        <v>26</v>
      </c>
      <c r="B340" s="3">
        <v>43236</v>
      </c>
      <c r="C340" s="5">
        <v>285.85000610351563</v>
      </c>
      <c r="D340" s="3">
        <v>43448</v>
      </c>
      <c r="E340" s="5">
        <v>275.75</v>
      </c>
      <c r="F340" s="7">
        <v>-10.10000610351562</v>
      </c>
      <c r="G340">
        <f t="shared" si="15"/>
        <v>262.98200561523441</v>
      </c>
      <c r="H340" s="11">
        <f t="shared" si="16"/>
        <v>437.2922768269371</v>
      </c>
      <c r="I340" s="7">
        <f t="shared" si="17"/>
        <v>-4416.6546649723068</v>
      </c>
    </row>
    <row r="341" spans="1:9" x14ac:dyDescent="0.35">
      <c r="A341" t="s">
        <v>26</v>
      </c>
      <c r="B341" s="3">
        <v>43570</v>
      </c>
      <c r="C341" s="5">
        <v>305.5</v>
      </c>
      <c r="D341" s="3">
        <v>43656</v>
      </c>
      <c r="E341" s="5">
        <v>273.14999389648438</v>
      </c>
      <c r="F341" s="7">
        <v>-32.350006103515618</v>
      </c>
      <c r="G341">
        <f t="shared" si="15"/>
        <v>281.06</v>
      </c>
      <c r="H341" s="11">
        <f t="shared" si="16"/>
        <v>409.16530278232409</v>
      </c>
      <c r="I341" s="7">
        <f t="shared" si="17"/>
        <v>-13236.500042355001</v>
      </c>
    </row>
    <row r="342" spans="1:9" x14ac:dyDescent="0.35">
      <c r="A342" t="s">
        <v>26</v>
      </c>
      <c r="B342" s="3">
        <v>44183</v>
      </c>
      <c r="C342" s="5">
        <v>214.5</v>
      </c>
      <c r="D342" s="3">
        <v>44428</v>
      </c>
      <c r="E342" s="5">
        <v>208.8999938964844</v>
      </c>
      <c r="F342" s="7">
        <v>-5.600006103515625</v>
      </c>
      <c r="G342">
        <f t="shared" si="15"/>
        <v>197.34</v>
      </c>
      <c r="H342" s="11">
        <f t="shared" si="16"/>
        <v>582.75058275058291</v>
      </c>
      <c r="I342" s="7">
        <f t="shared" si="17"/>
        <v>-3263.4068202305516</v>
      </c>
    </row>
    <row r="343" spans="1:9" x14ac:dyDescent="0.35">
      <c r="A343" t="s">
        <v>26</v>
      </c>
      <c r="B343" s="3">
        <v>44459</v>
      </c>
      <c r="C343" s="5">
        <v>233.75</v>
      </c>
      <c r="D343" s="3">
        <v>45292</v>
      </c>
      <c r="E343" s="5">
        <v>468.04998779296881</v>
      </c>
      <c r="F343" s="7">
        <v>234.29998779296881</v>
      </c>
      <c r="G343">
        <f t="shared" si="15"/>
        <v>215.05</v>
      </c>
      <c r="H343" s="11">
        <f t="shared" si="16"/>
        <v>534.75935828877039</v>
      </c>
      <c r="I343" s="7">
        <f t="shared" si="17"/>
        <v>125294.11111923473</v>
      </c>
    </row>
    <row r="344" spans="1:9" x14ac:dyDescent="0.35">
      <c r="A344" t="s">
        <v>27</v>
      </c>
      <c r="B344" s="3">
        <v>37508</v>
      </c>
      <c r="C344" s="5">
        <v>25.70000076293945</v>
      </c>
      <c r="D344" s="3">
        <v>37509</v>
      </c>
      <c r="E344" s="5">
        <v>25.70000076293945</v>
      </c>
      <c r="F344" s="7">
        <v>0</v>
      </c>
      <c r="G344">
        <f t="shared" si="15"/>
        <v>23.644000701904293</v>
      </c>
      <c r="H344" s="11">
        <f t="shared" si="16"/>
        <v>4863.8130851830774</v>
      </c>
      <c r="I344" s="7">
        <f t="shared" si="17"/>
        <v>0</v>
      </c>
    </row>
    <row r="345" spans="1:9" x14ac:dyDescent="0.35">
      <c r="A345" t="s">
        <v>27</v>
      </c>
      <c r="B345" s="3">
        <v>37645</v>
      </c>
      <c r="C345" s="5">
        <v>26.881818771362301</v>
      </c>
      <c r="D345" s="3">
        <v>37742</v>
      </c>
      <c r="E345" s="5">
        <v>22.02727127075195</v>
      </c>
      <c r="F345" s="7">
        <v>-4.8545475006103516</v>
      </c>
      <c r="G345">
        <f t="shared" si="15"/>
        <v>24.731273269653318</v>
      </c>
      <c r="H345" s="11">
        <f t="shared" si="16"/>
        <v>4649.9829889919829</v>
      </c>
      <c r="I345" s="7">
        <f t="shared" si="17"/>
        <v>-22573.563297091681</v>
      </c>
    </row>
    <row r="346" spans="1:9" x14ac:dyDescent="0.35">
      <c r="A346" t="s">
        <v>27</v>
      </c>
      <c r="B346" s="3">
        <v>37812</v>
      </c>
      <c r="C346" s="5">
        <v>27.290908813476559</v>
      </c>
      <c r="D346" s="3">
        <v>38169</v>
      </c>
      <c r="E346" s="5">
        <v>45.054546356201172</v>
      </c>
      <c r="F346" s="7">
        <v>17.763637542724609</v>
      </c>
      <c r="G346">
        <f t="shared" si="15"/>
        <v>25.107636108398435</v>
      </c>
      <c r="H346" s="11">
        <f t="shared" si="16"/>
        <v>4580.2798600196711</v>
      </c>
      <c r="I346" s="7">
        <f t="shared" si="17"/>
        <v>81362.431277630851</v>
      </c>
    </row>
    <row r="347" spans="1:9" x14ac:dyDescent="0.35">
      <c r="A347" t="s">
        <v>27</v>
      </c>
      <c r="B347" s="3">
        <v>38282</v>
      </c>
      <c r="C347" s="5">
        <v>52.83636474609375</v>
      </c>
      <c r="D347" s="3">
        <v>38894</v>
      </c>
      <c r="E347" s="5">
        <v>89.227272033691406</v>
      </c>
      <c r="F347" s="7">
        <v>36.390907287597663</v>
      </c>
      <c r="G347">
        <f t="shared" si="15"/>
        <v>48.609455566406254</v>
      </c>
      <c r="H347" s="11">
        <f t="shared" si="16"/>
        <v>2365.7948573996377</v>
      </c>
      <c r="I347" s="7">
        <f t="shared" si="17"/>
        <v>86093.421317105545</v>
      </c>
    </row>
    <row r="348" spans="1:9" x14ac:dyDescent="0.35">
      <c r="A348" t="s">
        <v>27</v>
      </c>
      <c r="B348" s="3">
        <v>38981</v>
      </c>
      <c r="C348" s="5">
        <v>120.61817932128911</v>
      </c>
      <c r="D348" s="3">
        <v>39538</v>
      </c>
      <c r="E348" s="5">
        <v>139.89091491699219</v>
      </c>
      <c r="F348" s="7">
        <v>19.272735595703121</v>
      </c>
      <c r="G348">
        <f t="shared" si="15"/>
        <v>110.96872497558599</v>
      </c>
      <c r="H348" s="11">
        <f t="shared" si="16"/>
        <v>1036.3280286882728</v>
      </c>
      <c r="I348" s="7">
        <f t="shared" si="17"/>
        <v>19972.87608732532</v>
      </c>
    </row>
    <row r="349" spans="1:9" x14ac:dyDescent="0.35">
      <c r="A349" t="s">
        <v>27</v>
      </c>
      <c r="B349" s="3">
        <v>39961</v>
      </c>
      <c r="C349" s="5">
        <v>132.78181457519531</v>
      </c>
      <c r="D349" s="3">
        <v>40360</v>
      </c>
      <c r="E349" s="5">
        <v>152.99090576171881</v>
      </c>
      <c r="F349" s="7">
        <v>20.209091186523441</v>
      </c>
      <c r="G349">
        <f t="shared" si="15"/>
        <v>122.15926940917969</v>
      </c>
      <c r="H349" s="11">
        <f t="shared" si="16"/>
        <v>941.39397326289406</v>
      </c>
      <c r="I349" s="7">
        <f t="shared" si="17"/>
        <v>19024.716648113437</v>
      </c>
    </row>
    <row r="350" spans="1:9" x14ac:dyDescent="0.35">
      <c r="A350" t="s">
        <v>27</v>
      </c>
      <c r="B350" s="3">
        <v>40399</v>
      </c>
      <c r="C350" s="5">
        <v>178.19999694824219</v>
      </c>
      <c r="D350" s="3">
        <v>40613</v>
      </c>
      <c r="E350" s="5">
        <v>183.0727233886719</v>
      </c>
      <c r="F350" s="7">
        <v>4.8727264404296884</v>
      </c>
      <c r="G350">
        <f t="shared" si="15"/>
        <v>163.94399719238282</v>
      </c>
      <c r="H350" s="11">
        <f t="shared" si="16"/>
        <v>701.45904680518083</v>
      </c>
      <c r="I350" s="7">
        <f t="shared" si="17"/>
        <v>3418.018044246211</v>
      </c>
    </row>
    <row r="351" spans="1:9" x14ac:dyDescent="0.35">
      <c r="A351" t="s">
        <v>27</v>
      </c>
      <c r="B351" s="3">
        <v>40990</v>
      </c>
      <c r="C351" s="5">
        <v>163.5727233886719</v>
      </c>
      <c r="D351" s="3">
        <v>41066</v>
      </c>
      <c r="E351" s="5">
        <v>146.9818115234375</v>
      </c>
      <c r="F351" s="7">
        <v>-16.590911865234379</v>
      </c>
      <c r="G351">
        <f t="shared" si="15"/>
        <v>150.48690551757815</v>
      </c>
      <c r="H351" s="11">
        <f t="shared" si="16"/>
        <v>764.18609050717055</v>
      </c>
      <c r="I351" s="7">
        <f t="shared" si="17"/>
        <v>-12678.544076242488</v>
      </c>
    </row>
    <row r="352" spans="1:9" x14ac:dyDescent="0.35">
      <c r="A352" t="s">
        <v>27</v>
      </c>
      <c r="B352" s="3">
        <v>41102</v>
      </c>
      <c r="C352" s="5">
        <v>168.69999694824219</v>
      </c>
      <c r="D352" s="3">
        <v>41477</v>
      </c>
      <c r="E352" s="5">
        <v>177.1727294921875</v>
      </c>
      <c r="F352" s="7">
        <v>8.4727325439453125</v>
      </c>
      <c r="G352">
        <f t="shared" si="15"/>
        <v>155.20399719238281</v>
      </c>
      <c r="H352" s="11">
        <f t="shared" si="16"/>
        <v>740.9602979326105</v>
      </c>
      <c r="I352" s="7">
        <f t="shared" si="17"/>
        <v>6277.958430065044</v>
      </c>
    </row>
    <row r="353" spans="1:9" x14ac:dyDescent="0.35">
      <c r="A353" t="s">
        <v>27</v>
      </c>
      <c r="B353" s="3">
        <v>41619</v>
      </c>
      <c r="C353" s="5">
        <v>210.60908508300781</v>
      </c>
      <c r="D353" s="3">
        <v>42131</v>
      </c>
      <c r="E353" s="5">
        <v>276.90908813476563</v>
      </c>
      <c r="F353" s="7">
        <v>66.300003051757813</v>
      </c>
      <c r="G353">
        <f t="shared" si="15"/>
        <v>193.76035827636719</v>
      </c>
      <c r="H353" s="11">
        <f t="shared" si="16"/>
        <v>593.51665646680658</v>
      </c>
      <c r="I353" s="7">
        <f t="shared" si="17"/>
        <v>39350.156135018369</v>
      </c>
    </row>
    <row r="354" spans="1:9" x14ac:dyDescent="0.35">
      <c r="A354" t="s">
        <v>27</v>
      </c>
      <c r="B354" s="3">
        <v>42572</v>
      </c>
      <c r="C354" s="5">
        <v>238.0909118652344</v>
      </c>
      <c r="D354" s="3">
        <v>43207</v>
      </c>
      <c r="E354" s="5">
        <v>291.75</v>
      </c>
      <c r="F354" s="7">
        <v>53.659088134765618</v>
      </c>
      <c r="G354">
        <f t="shared" si="15"/>
        <v>219.04363891601565</v>
      </c>
      <c r="H354" s="11">
        <f t="shared" si="16"/>
        <v>525.00953951049269</v>
      </c>
      <c r="I354" s="7">
        <f t="shared" si="17"/>
        <v>28171.533152186239</v>
      </c>
    </row>
    <row r="355" spans="1:9" x14ac:dyDescent="0.35">
      <c r="A355" t="s">
        <v>27</v>
      </c>
      <c r="B355" s="3">
        <v>43354</v>
      </c>
      <c r="C355" s="5">
        <v>326.54998779296881</v>
      </c>
      <c r="D355" s="3">
        <v>43929</v>
      </c>
      <c r="E355" s="5">
        <v>318.95001220703119</v>
      </c>
      <c r="F355" s="7">
        <v>-7.5999755859375</v>
      </c>
      <c r="G355">
        <f t="shared" si="15"/>
        <v>300.42598876953133</v>
      </c>
      <c r="H355" s="11">
        <f t="shared" si="16"/>
        <v>382.78978616667274</v>
      </c>
      <c r="I355" s="7">
        <f t="shared" si="17"/>
        <v>-2909.1930294129488</v>
      </c>
    </row>
    <row r="356" spans="1:9" x14ac:dyDescent="0.35">
      <c r="A356" t="s">
        <v>27</v>
      </c>
      <c r="B356" s="3">
        <v>44144</v>
      </c>
      <c r="C356" s="5">
        <v>462.70001220703119</v>
      </c>
      <c r="D356" s="3">
        <v>44673</v>
      </c>
      <c r="E356" s="5">
        <v>747.6500244140625</v>
      </c>
      <c r="F356" s="7">
        <v>284.95001220703119</v>
      </c>
      <c r="G356">
        <f t="shared" si="15"/>
        <v>425.68401123046874</v>
      </c>
      <c r="H356" s="11">
        <f t="shared" si="16"/>
        <v>270.15344003075143</v>
      </c>
      <c r="I356" s="7">
        <f t="shared" si="17"/>
        <v>76980.226034534091</v>
      </c>
    </row>
    <row r="357" spans="1:9" x14ac:dyDescent="0.35">
      <c r="A357" t="s">
        <v>27</v>
      </c>
      <c r="B357" s="3">
        <v>44783</v>
      </c>
      <c r="C357" s="5">
        <v>848.75</v>
      </c>
      <c r="D357" s="3">
        <v>45009</v>
      </c>
      <c r="E357" s="5">
        <v>852.4000244140625</v>
      </c>
      <c r="F357" s="7">
        <v>3.6500244140625</v>
      </c>
      <c r="G357">
        <f t="shared" si="15"/>
        <v>780.85</v>
      </c>
      <c r="H357" s="11">
        <f t="shared" si="16"/>
        <v>147.27540500736382</v>
      </c>
      <c r="I357" s="7">
        <f t="shared" si="17"/>
        <v>537.55882386782048</v>
      </c>
    </row>
    <row r="358" spans="1:9" x14ac:dyDescent="0.35">
      <c r="A358" t="s">
        <v>27</v>
      </c>
      <c r="B358" s="3">
        <v>45061</v>
      </c>
      <c r="C358" s="5">
        <v>945.75</v>
      </c>
      <c r="D358" s="3">
        <v>45292</v>
      </c>
      <c r="E358" s="5">
        <v>999.4000244140625</v>
      </c>
      <c r="F358" s="7">
        <v>53.6500244140625</v>
      </c>
      <c r="G358">
        <f t="shared" si="15"/>
        <v>870.09</v>
      </c>
      <c r="H358" s="11">
        <f t="shared" si="16"/>
        <v>132.17023526301881</v>
      </c>
      <c r="I358" s="7">
        <f t="shared" si="17"/>
        <v>7090.9363486733437</v>
      </c>
    </row>
    <row r="359" spans="1:9" x14ac:dyDescent="0.35">
      <c r="A359" t="s">
        <v>28</v>
      </c>
      <c r="B359" s="3">
        <v>36922</v>
      </c>
      <c r="C359" s="5">
        <v>8.8166656494140625</v>
      </c>
      <c r="D359" s="3">
        <v>37110</v>
      </c>
      <c r="E359" s="5">
        <v>7.7194437980651864</v>
      </c>
      <c r="F359" s="7">
        <v>-1.097221851348877</v>
      </c>
      <c r="G359">
        <f t="shared" si="15"/>
        <v>8.1113323974609379</v>
      </c>
      <c r="H359" s="11">
        <f t="shared" si="16"/>
        <v>14177.695397614099</v>
      </c>
      <c r="I359" s="7">
        <f t="shared" si="17"/>
        <v>-15556.077192030594</v>
      </c>
    </row>
    <row r="360" spans="1:9" x14ac:dyDescent="0.35">
      <c r="A360" t="s">
        <v>28</v>
      </c>
      <c r="B360" s="3">
        <v>37300</v>
      </c>
      <c r="C360" s="5">
        <v>9.8888883590698242</v>
      </c>
      <c r="D360" s="3">
        <v>38162</v>
      </c>
      <c r="E360" s="5">
        <v>28.61249923706055</v>
      </c>
      <c r="F360" s="7">
        <v>18.723610877990719</v>
      </c>
      <c r="G360">
        <f t="shared" si="15"/>
        <v>9.0977772903442382</v>
      </c>
      <c r="H360" s="11">
        <f t="shared" si="16"/>
        <v>12640.450115442281</v>
      </c>
      <c r="I360" s="7">
        <f t="shared" si="17"/>
        <v>236674.86928419414</v>
      </c>
    </row>
    <row r="361" spans="1:9" x14ac:dyDescent="0.35">
      <c r="A361" t="s">
        <v>28</v>
      </c>
      <c r="B361" s="3">
        <v>38301</v>
      </c>
      <c r="C361" s="5">
        <v>40.224998474121087</v>
      </c>
      <c r="D361" s="3">
        <v>38490</v>
      </c>
      <c r="E361" s="5">
        <v>35.799999237060547</v>
      </c>
      <c r="F361" s="7">
        <v>-4.4249992370605469</v>
      </c>
      <c r="G361">
        <f t="shared" si="15"/>
        <v>37.006998596191401</v>
      </c>
      <c r="H361" s="11">
        <f t="shared" si="16"/>
        <v>3107.5203167607156</v>
      </c>
      <c r="I361" s="7">
        <f t="shared" si="17"/>
        <v>-13750.775030816316</v>
      </c>
    </row>
    <row r="362" spans="1:9" x14ac:dyDescent="0.35">
      <c r="A362" t="s">
        <v>28</v>
      </c>
      <c r="B362" s="3">
        <v>38561</v>
      </c>
      <c r="C362" s="5">
        <v>202.125</v>
      </c>
      <c r="D362" s="3">
        <v>38576</v>
      </c>
      <c r="E362" s="5">
        <v>34.483333587646477</v>
      </c>
      <c r="F362" s="7">
        <v>-167.64166641235349</v>
      </c>
      <c r="G362">
        <f t="shared" si="15"/>
        <v>185.95500000000001</v>
      </c>
      <c r="H362" s="11">
        <f t="shared" si="16"/>
        <v>618.4291898577618</v>
      </c>
      <c r="I362" s="7">
        <f t="shared" si="17"/>
        <v>-103674.49994579692</v>
      </c>
    </row>
    <row r="363" spans="1:9" x14ac:dyDescent="0.35">
      <c r="A363" t="s">
        <v>28</v>
      </c>
      <c r="B363" s="3">
        <v>38616</v>
      </c>
      <c r="C363" s="5">
        <v>37.241664886474609</v>
      </c>
      <c r="D363" s="3">
        <v>38635</v>
      </c>
      <c r="E363" s="5">
        <v>38.983333587646477</v>
      </c>
      <c r="F363" s="7">
        <v>1.741668701171875</v>
      </c>
      <c r="G363">
        <f t="shared" si="15"/>
        <v>34.262331695556639</v>
      </c>
      <c r="H363" s="11">
        <f t="shared" si="16"/>
        <v>3356.4557433466766</v>
      </c>
      <c r="I363" s="7">
        <f t="shared" si="17"/>
        <v>5845.8339150554866</v>
      </c>
    </row>
    <row r="364" spans="1:9" x14ac:dyDescent="0.35">
      <c r="A364" t="s">
        <v>28</v>
      </c>
      <c r="B364" s="3">
        <v>38677</v>
      </c>
      <c r="C364" s="5">
        <v>41.662498474121087</v>
      </c>
      <c r="D364" s="3">
        <v>38883</v>
      </c>
      <c r="E364" s="5">
        <v>30.64999961853027</v>
      </c>
      <c r="F364" s="7">
        <v>-11.01249885559082</v>
      </c>
      <c r="G364">
        <f t="shared" si="15"/>
        <v>38.329498596191399</v>
      </c>
      <c r="H364" s="11">
        <f t="shared" si="16"/>
        <v>3000.3001398882616</v>
      </c>
      <c r="I364" s="7">
        <f t="shared" si="17"/>
        <v>-33040.801856948456</v>
      </c>
    </row>
    <row r="365" spans="1:9" x14ac:dyDescent="0.35">
      <c r="A365" t="s">
        <v>28</v>
      </c>
      <c r="B365" s="3">
        <v>39007</v>
      </c>
      <c r="C365" s="5">
        <v>44.679164886474609</v>
      </c>
      <c r="D365" s="3">
        <v>39078</v>
      </c>
      <c r="E365" s="5">
        <v>37.329166412353523</v>
      </c>
      <c r="F365" s="7">
        <v>-7.3499984741210938</v>
      </c>
      <c r="G365">
        <f t="shared" si="15"/>
        <v>41.104831695556641</v>
      </c>
      <c r="H365" s="11">
        <f t="shared" si="16"/>
        <v>2797.7246288647689</v>
      </c>
      <c r="I365" s="7">
        <f t="shared" si="17"/>
        <v>-20563.271753167053</v>
      </c>
    </row>
    <row r="366" spans="1:9" x14ac:dyDescent="0.35">
      <c r="A366" t="s">
        <v>28</v>
      </c>
      <c r="B366" s="3">
        <v>39391</v>
      </c>
      <c r="C366" s="5">
        <v>40.349998474121087</v>
      </c>
      <c r="D366" s="3">
        <v>39547</v>
      </c>
      <c r="E366" s="5">
        <v>38.191665649414063</v>
      </c>
      <c r="F366" s="7">
        <v>-2.1583328247070308</v>
      </c>
      <c r="G366">
        <f t="shared" si="15"/>
        <v>37.121998596191403</v>
      </c>
      <c r="H366" s="11">
        <f t="shared" si="16"/>
        <v>3097.8935496161234</v>
      </c>
      <c r="I366" s="7">
        <f t="shared" si="17"/>
        <v>-6686.2853355846582</v>
      </c>
    </row>
    <row r="367" spans="1:9" x14ac:dyDescent="0.35">
      <c r="A367" t="s">
        <v>28</v>
      </c>
      <c r="B367" s="3">
        <v>39835</v>
      </c>
      <c r="C367" s="5">
        <v>36.095832824707031</v>
      </c>
      <c r="D367" s="3">
        <v>40290</v>
      </c>
      <c r="E367" s="5">
        <v>46.833332061767578</v>
      </c>
      <c r="F367" s="7">
        <v>10.73749923706055</v>
      </c>
      <c r="G367">
        <f t="shared" si="15"/>
        <v>33.208166198730467</v>
      </c>
      <c r="H367" s="11">
        <f t="shared" si="16"/>
        <v>3463.0036272342049</v>
      </c>
      <c r="I367" s="7">
        <f t="shared" si="17"/>
        <v>37183.998805365198</v>
      </c>
    </row>
    <row r="368" spans="1:9" x14ac:dyDescent="0.35">
      <c r="A368" t="s">
        <v>28</v>
      </c>
      <c r="B368" s="3">
        <v>40344</v>
      </c>
      <c r="C368" s="5">
        <v>55.033332824707031</v>
      </c>
      <c r="D368" s="3">
        <v>40557</v>
      </c>
      <c r="E368" s="5">
        <v>51.633331298828118</v>
      </c>
      <c r="F368" s="7">
        <v>-3.4000015258789058</v>
      </c>
      <c r="G368">
        <f t="shared" si="15"/>
        <v>50.630666198730474</v>
      </c>
      <c r="H368" s="11">
        <f t="shared" si="16"/>
        <v>2271.3507175397126</v>
      </c>
      <c r="I368" s="7">
        <f t="shared" si="17"/>
        <v>-7722.5959054411705</v>
      </c>
    </row>
    <row r="369" spans="1:9" x14ac:dyDescent="0.35">
      <c r="A369" t="s">
        <v>28</v>
      </c>
      <c r="B369" s="3">
        <v>41262</v>
      </c>
      <c r="C369" s="5">
        <v>43.633331298828118</v>
      </c>
      <c r="D369" s="3">
        <v>41453</v>
      </c>
      <c r="E369" s="5">
        <v>39.125</v>
      </c>
      <c r="F369" s="7">
        <v>-4.508331298828125</v>
      </c>
      <c r="G369">
        <f t="shared" si="15"/>
        <v>40.14266479492187</v>
      </c>
      <c r="H369" s="11">
        <f t="shared" si="16"/>
        <v>2864.7824101240985</v>
      </c>
      <c r="I369" s="7">
        <f t="shared" si="17"/>
        <v>-12915.388203894743</v>
      </c>
    </row>
    <row r="370" spans="1:9" x14ac:dyDescent="0.35">
      <c r="A370" t="s">
        <v>28</v>
      </c>
      <c r="B370" s="3">
        <v>41696</v>
      </c>
      <c r="C370" s="5">
        <v>41.333332061767578</v>
      </c>
      <c r="D370" s="3">
        <v>42031</v>
      </c>
      <c r="E370" s="5">
        <v>55.183334350585938</v>
      </c>
      <c r="F370" s="7">
        <v>13.850002288818359</v>
      </c>
      <c r="G370">
        <f t="shared" si="15"/>
        <v>38.026665496826176</v>
      </c>
      <c r="H370" s="11">
        <f t="shared" si="16"/>
        <v>3024.1936414224492</v>
      </c>
      <c r="I370" s="7">
        <f t="shared" si="17"/>
        <v>41885.088855530848</v>
      </c>
    </row>
    <row r="371" spans="1:9" x14ac:dyDescent="0.35">
      <c r="A371" t="s">
        <v>28</v>
      </c>
      <c r="B371" s="3">
        <v>42123</v>
      </c>
      <c r="C371" s="5">
        <v>58.308334350585938</v>
      </c>
      <c r="D371" s="3">
        <v>42438</v>
      </c>
      <c r="E371" s="5">
        <v>64.958335876464844</v>
      </c>
      <c r="F371" s="7">
        <v>6.6500015258789063</v>
      </c>
      <c r="G371">
        <f t="shared" si="15"/>
        <v>53.643667602539068</v>
      </c>
      <c r="H371" s="11">
        <f t="shared" si="16"/>
        <v>2143.7758665583292</v>
      </c>
      <c r="I371" s="7">
        <f t="shared" si="17"/>
        <v>14256.112783755263</v>
      </c>
    </row>
    <row r="372" spans="1:9" x14ac:dyDescent="0.35">
      <c r="A372" t="s">
        <v>28</v>
      </c>
      <c r="B372" s="3">
        <v>42509</v>
      </c>
      <c r="C372" s="5">
        <v>68.658332824707031</v>
      </c>
      <c r="D372" s="3">
        <v>43069</v>
      </c>
      <c r="E372" s="5">
        <v>131.16667175292969</v>
      </c>
      <c r="F372" s="7">
        <v>62.508338928222663</v>
      </c>
      <c r="G372">
        <f t="shared" si="15"/>
        <v>63.16566619873047</v>
      </c>
      <c r="H372" s="11">
        <f t="shared" si="16"/>
        <v>1820.6093107320278</v>
      </c>
      <c r="I372" s="7">
        <f t="shared" si="17"/>
        <v>113803.26385111544</v>
      </c>
    </row>
    <row r="373" spans="1:9" x14ac:dyDescent="0.35">
      <c r="A373" t="s">
        <v>28</v>
      </c>
      <c r="B373" s="3">
        <v>43570</v>
      </c>
      <c r="C373" s="5">
        <v>102.6666641235352</v>
      </c>
      <c r="D373" s="3">
        <v>43699</v>
      </c>
      <c r="E373" s="5">
        <v>78.533332824707031</v>
      </c>
      <c r="F373" s="7">
        <v>-24.133331298828121</v>
      </c>
      <c r="G373">
        <f t="shared" si="15"/>
        <v>94.453330993652386</v>
      </c>
      <c r="H373" s="11">
        <f t="shared" si="16"/>
        <v>1217.5324976916745</v>
      </c>
      <c r="I373" s="7">
        <f t="shared" si="17"/>
        <v>-29383.115133882868</v>
      </c>
    </row>
    <row r="374" spans="1:9" x14ac:dyDescent="0.35">
      <c r="A374" t="s">
        <v>28</v>
      </c>
      <c r="B374" s="3">
        <v>44187</v>
      </c>
      <c r="C374" s="5">
        <v>58.633331298828118</v>
      </c>
      <c r="D374" s="3">
        <v>44732</v>
      </c>
      <c r="E374" s="5">
        <v>68.699996948242188</v>
      </c>
      <c r="F374" s="7">
        <v>10.066665649414061</v>
      </c>
      <c r="G374">
        <f t="shared" si="15"/>
        <v>53.942664794921868</v>
      </c>
      <c r="H374" s="11">
        <f t="shared" si="16"/>
        <v>2131.8931950656247</v>
      </c>
      <c r="I374" s="7">
        <f t="shared" si="17"/>
        <v>21461.055994986713</v>
      </c>
    </row>
    <row r="375" spans="1:9" x14ac:dyDescent="0.35">
      <c r="A375" t="s">
        <v>28</v>
      </c>
      <c r="B375" s="3">
        <v>44937</v>
      </c>
      <c r="C375" s="5">
        <v>83.550003051757813</v>
      </c>
      <c r="D375" s="3">
        <v>45292</v>
      </c>
      <c r="E375" s="5">
        <v>130.30000305175781</v>
      </c>
      <c r="F375" s="7">
        <v>46.75</v>
      </c>
      <c r="G375">
        <f t="shared" si="15"/>
        <v>76.866002807617193</v>
      </c>
      <c r="H375" s="11">
        <f t="shared" si="16"/>
        <v>1496.1100590572655</v>
      </c>
      <c r="I375" s="7">
        <f t="shared" si="17"/>
        <v>69943.145260927166</v>
      </c>
    </row>
    <row r="376" spans="1:9" x14ac:dyDescent="0.35">
      <c r="A376" t="s">
        <v>29</v>
      </c>
      <c r="B376" s="3">
        <v>37643</v>
      </c>
      <c r="C376" s="5">
        <v>18.10000038146973</v>
      </c>
      <c r="D376" s="3">
        <v>38238</v>
      </c>
      <c r="E376" s="5">
        <v>40.799999237060547</v>
      </c>
      <c r="F376" s="7">
        <v>22.69999885559082</v>
      </c>
      <c r="G376">
        <f t="shared" si="15"/>
        <v>16.652000350952154</v>
      </c>
      <c r="H376" s="11">
        <f t="shared" si="16"/>
        <v>6906.0772025160641</v>
      </c>
      <c r="I376" s="7">
        <f t="shared" si="17"/>
        <v>156767.94459373649</v>
      </c>
    </row>
    <row r="377" spans="1:9" x14ac:dyDescent="0.35">
      <c r="A377" t="s">
        <v>29</v>
      </c>
      <c r="B377" s="3">
        <v>38349</v>
      </c>
      <c r="C377" s="5">
        <v>57.650001525878913</v>
      </c>
      <c r="D377" s="3">
        <v>38680</v>
      </c>
      <c r="E377" s="5">
        <v>56.299999237060547</v>
      </c>
      <c r="F377" s="7">
        <v>-1.3500022888183589</v>
      </c>
      <c r="G377">
        <f t="shared" si="15"/>
        <v>53.0380014038086</v>
      </c>
      <c r="H377" s="11">
        <f t="shared" si="16"/>
        <v>2168.256664206468</v>
      </c>
      <c r="I377" s="7">
        <f t="shared" si="17"/>
        <v>-2927.1514594243918</v>
      </c>
    </row>
    <row r="378" spans="1:9" x14ac:dyDescent="0.35">
      <c r="A378" t="s">
        <v>29</v>
      </c>
      <c r="B378" s="3">
        <v>39020</v>
      </c>
      <c r="C378" s="5">
        <v>46.700000762939453</v>
      </c>
      <c r="D378" s="3">
        <v>39191</v>
      </c>
      <c r="E378" s="5">
        <v>41.549999237060547</v>
      </c>
      <c r="F378" s="7">
        <v>-5.1500015258789063</v>
      </c>
      <c r="G378">
        <f t="shared" si="15"/>
        <v>42.964000701904297</v>
      </c>
      <c r="H378" s="11">
        <f t="shared" si="16"/>
        <v>2676.6594851792479</v>
      </c>
      <c r="I378" s="7">
        <f t="shared" si="17"/>
        <v>-13784.800432931374</v>
      </c>
    </row>
    <row r="379" spans="1:9" x14ac:dyDescent="0.35">
      <c r="A379" t="s">
        <v>29</v>
      </c>
      <c r="B379" s="3">
        <v>39265</v>
      </c>
      <c r="C379" s="5">
        <v>53.75</v>
      </c>
      <c r="D379" s="3">
        <v>39574</v>
      </c>
      <c r="E379" s="5">
        <v>100.25</v>
      </c>
      <c r="F379" s="7">
        <v>46.5</v>
      </c>
      <c r="G379">
        <f t="shared" si="15"/>
        <v>49.45</v>
      </c>
      <c r="H379" s="11">
        <f t="shared" si="16"/>
        <v>2325.5813953488387</v>
      </c>
      <c r="I379" s="7">
        <f t="shared" si="17"/>
        <v>108139.534883721</v>
      </c>
    </row>
    <row r="380" spans="1:9" x14ac:dyDescent="0.35">
      <c r="A380" t="s">
        <v>29</v>
      </c>
      <c r="B380" s="3">
        <v>39965</v>
      </c>
      <c r="C380" s="5">
        <v>78.050003051757813</v>
      </c>
      <c r="D380" s="3">
        <v>40598</v>
      </c>
      <c r="E380" s="5">
        <v>223.69999694824219</v>
      </c>
      <c r="F380" s="7">
        <v>145.6499938964844</v>
      </c>
      <c r="G380">
        <f t="shared" si="15"/>
        <v>71.80600280761719</v>
      </c>
      <c r="H380" s="11">
        <f t="shared" si="16"/>
        <v>1601.537413356768</v>
      </c>
      <c r="I380" s="7">
        <f t="shared" si="17"/>
        <v>233263.91448040467</v>
      </c>
    </row>
    <row r="381" spans="1:9" x14ac:dyDescent="0.35">
      <c r="A381" t="s">
        <v>29</v>
      </c>
      <c r="B381" s="3">
        <v>40654</v>
      </c>
      <c r="C381" s="5">
        <v>274.89999389648438</v>
      </c>
      <c r="D381" s="3">
        <v>40906</v>
      </c>
      <c r="E381" s="5">
        <v>231.94999694824219</v>
      </c>
      <c r="F381" s="7">
        <v>-42.949996948242188</v>
      </c>
      <c r="G381">
        <f t="shared" si="15"/>
        <v>252.90799438476563</v>
      </c>
      <c r="H381" s="11">
        <f t="shared" si="16"/>
        <v>454.71081402449829</v>
      </c>
      <c r="I381" s="7">
        <f t="shared" si="17"/>
        <v>-19529.828074684923</v>
      </c>
    </row>
    <row r="382" spans="1:9" x14ac:dyDescent="0.35">
      <c r="A382" t="s">
        <v>29</v>
      </c>
      <c r="B382" s="3">
        <v>40945</v>
      </c>
      <c r="C382" s="5">
        <v>300.35000610351563</v>
      </c>
      <c r="D382" s="3">
        <v>41512</v>
      </c>
      <c r="E382" s="5">
        <v>374.54998779296881</v>
      </c>
      <c r="F382" s="7">
        <v>74.199981689453125</v>
      </c>
      <c r="G382">
        <f t="shared" si="15"/>
        <v>276.32200561523439</v>
      </c>
      <c r="H382" s="11">
        <f t="shared" si="16"/>
        <v>416.18111356694573</v>
      </c>
      <c r="I382" s="7">
        <f t="shared" si="17"/>
        <v>30880.631006163585</v>
      </c>
    </row>
    <row r="383" spans="1:9" x14ac:dyDescent="0.35">
      <c r="A383" t="s">
        <v>29</v>
      </c>
      <c r="B383" s="3">
        <v>41726</v>
      </c>
      <c r="C383" s="5">
        <v>501.45001220703119</v>
      </c>
      <c r="D383" s="3">
        <v>42426</v>
      </c>
      <c r="E383" s="5">
        <v>816.3499755859375</v>
      </c>
      <c r="F383" s="7">
        <v>314.89996337890619</v>
      </c>
      <c r="G383">
        <f t="shared" si="15"/>
        <v>461.33401123046872</v>
      </c>
      <c r="H383" s="11">
        <f t="shared" si="16"/>
        <v>249.27709035211257</v>
      </c>
      <c r="I383" s="7">
        <f t="shared" si="17"/>
        <v>78497.346623080535</v>
      </c>
    </row>
    <row r="384" spans="1:9" x14ac:dyDescent="0.35">
      <c r="A384" t="s">
        <v>29</v>
      </c>
      <c r="B384" s="3">
        <v>42489</v>
      </c>
      <c r="C384" s="5">
        <v>1048.849975585938</v>
      </c>
      <c r="D384" s="3">
        <v>42741</v>
      </c>
      <c r="E384" s="5">
        <v>1144.050048828125</v>
      </c>
      <c r="F384" s="7">
        <v>95.2000732421875</v>
      </c>
      <c r="G384">
        <f t="shared" si="15"/>
        <v>964.94197753906292</v>
      </c>
      <c r="H384" s="11">
        <f t="shared" si="16"/>
        <v>119.17815026898293</v>
      </c>
      <c r="I384" s="7">
        <f t="shared" si="17"/>
        <v>11345.768634475604</v>
      </c>
    </row>
    <row r="385" spans="1:9" x14ac:dyDescent="0.35">
      <c r="A385" t="s">
        <v>29</v>
      </c>
      <c r="B385" s="3">
        <v>42769</v>
      </c>
      <c r="C385" s="5">
        <v>1303.199951171875</v>
      </c>
      <c r="D385" s="3">
        <v>43392</v>
      </c>
      <c r="E385" s="5">
        <v>1576.699951171875</v>
      </c>
      <c r="F385" s="7">
        <v>273.5</v>
      </c>
      <c r="G385">
        <f t="shared" si="15"/>
        <v>1198.9439550781251</v>
      </c>
      <c r="H385" s="11">
        <f t="shared" si="16"/>
        <v>95.917744539198694</v>
      </c>
      <c r="I385" s="7">
        <f t="shared" si="17"/>
        <v>26233.503131470843</v>
      </c>
    </row>
    <row r="386" spans="1:9" x14ac:dyDescent="0.35">
      <c r="A386" t="s">
        <v>29</v>
      </c>
      <c r="B386" s="3">
        <v>43614</v>
      </c>
      <c r="C386" s="5">
        <v>1608.650024414062</v>
      </c>
      <c r="D386" s="3">
        <v>43629</v>
      </c>
      <c r="E386" s="5">
        <v>1488.849975585938</v>
      </c>
      <c r="F386" s="7">
        <v>-119.800048828125</v>
      </c>
      <c r="G386">
        <f t="shared" si="15"/>
        <v>1479.9580224609372</v>
      </c>
      <c r="H386" s="11">
        <f t="shared" si="16"/>
        <v>77.704906662672229</v>
      </c>
      <c r="I386" s="7">
        <f t="shared" si="17"/>
        <v>-9309.0516123730285</v>
      </c>
    </row>
    <row r="387" spans="1:9" x14ac:dyDescent="0.35">
      <c r="A387" t="s">
        <v>29</v>
      </c>
      <c r="B387" s="3">
        <v>43846</v>
      </c>
      <c r="C387" s="5">
        <v>1386.449951171875</v>
      </c>
      <c r="D387" s="3">
        <v>43866</v>
      </c>
      <c r="E387" s="5">
        <v>1272.800048828125</v>
      </c>
      <c r="F387" s="7">
        <v>-113.64990234375</v>
      </c>
      <c r="G387">
        <f t="shared" ref="G387:G450" si="18">0.92*C387</f>
        <v>1275.533955078125</v>
      </c>
      <c r="H387" s="11">
        <f t="shared" ref="H387:H450" si="19">10000/(C387-G387)</f>
        <v>90.158321181623421</v>
      </c>
      <c r="I387" s="7">
        <f t="shared" ref="I387:I450" si="20">H387*F387</f>
        <v>-10246.484397767948</v>
      </c>
    </row>
    <row r="388" spans="1:9" x14ac:dyDescent="0.35">
      <c r="A388" t="s">
        <v>29</v>
      </c>
      <c r="B388" s="3">
        <v>44147</v>
      </c>
      <c r="C388" s="5">
        <v>769.20001220703125</v>
      </c>
      <c r="D388" s="3">
        <v>44559</v>
      </c>
      <c r="E388" s="5">
        <v>870</v>
      </c>
      <c r="F388" s="7">
        <v>100.79998779296881</v>
      </c>
      <c r="G388">
        <f t="shared" si="18"/>
        <v>707.66401123046876</v>
      </c>
      <c r="H388" s="11">
        <f t="shared" si="19"/>
        <v>162.50649768106879</v>
      </c>
      <c r="I388" s="7">
        <f t="shared" si="20"/>
        <v>16380.652982529848</v>
      </c>
    </row>
    <row r="389" spans="1:9" x14ac:dyDescent="0.35">
      <c r="A389" t="s">
        <v>29</v>
      </c>
      <c r="B389" s="3">
        <v>44799</v>
      </c>
      <c r="C389" s="5">
        <v>1069.75</v>
      </c>
      <c r="D389" s="3">
        <v>45022</v>
      </c>
      <c r="E389" s="5">
        <v>1082</v>
      </c>
      <c r="F389" s="7">
        <v>12.25</v>
      </c>
      <c r="G389">
        <f t="shared" si="18"/>
        <v>984.17000000000007</v>
      </c>
      <c r="H389" s="11">
        <f t="shared" si="19"/>
        <v>116.84973124561823</v>
      </c>
      <c r="I389" s="7">
        <f t="shared" si="20"/>
        <v>1431.4092077588234</v>
      </c>
    </row>
    <row r="390" spans="1:9" x14ac:dyDescent="0.35">
      <c r="A390" t="s">
        <v>29</v>
      </c>
      <c r="B390" s="3">
        <v>45083</v>
      </c>
      <c r="C390" s="5">
        <v>1306</v>
      </c>
      <c r="D390" s="3">
        <v>45292</v>
      </c>
      <c r="E390" s="5">
        <v>1598.849975585938</v>
      </c>
      <c r="F390" s="7">
        <v>292.8499755859375</v>
      </c>
      <c r="G390">
        <f t="shared" si="18"/>
        <v>1201.52</v>
      </c>
      <c r="H390" s="11">
        <f t="shared" si="19"/>
        <v>95.712098009188338</v>
      </c>
      <c r="I390" s="7">
        <f t="shared" si="20"/>
        <v>28029.285565269663</v>
      </c>
    </row>
    <row r="391" spans="1:9" x14ac:dyDescent="0.35">
      <c r="A391" t="s">
        <v>30</v>
      </c>
      <c r="B391" s="3">
        <v>36598</v>
      </c>
      <c r="C391" s="5">
        <v>167.6820373535156</v>
      </c>
      <c r="D391" s="3">
        <v>36668</v>
      </c>
      <c r="E391" s="5">
        <v>92.796875</v>
      </c>
      <c r="F391" s="7">
        <v>-74.885162353515625</v>
      </c>
      <c r="G391">
        <f t="shared" si="18"/>
        <v>154.26747436523436</v>
      </c>
      <c r="H391" s="11">
        <f t="shared" si="19"/>
        <v>745.45849974657051</v>
      </c>
      <c r="I391" s="7">
        <f t="shared" si="20"/>
        <v>-55823.780781330119</v>
      </c>
    </row>
    <row r="392" spans="1:9" x14ac:dyDescent="0.35">
      <c r="A392" t="s">
        <v>30</v>
      </c>
      <c r="B392" s="3">
        <v>37251</v>
      </c>
      <c r="C392" s="5">
        <v>61.78125</v>
      </c>
      <c r="D392" s="3">
        <v>37433</v>
      </c>
      <c r="E392" s="5">
        <v>47.959373474121087</v>
      </c>
      <c r="F392" s="7">
        <v>-13.82187652587891</v>
      </c>
      <c r="G392">
        <f t="shared" si="18"/>
        <v>56.838750000000005</v>
      </c>
      <c r="H392" s="11">
        <f t="shared" si="19"/>
        <v>2023.2675771370782</v>
      </c>
      <c r="I392" s="7">
        <f t="shared" si="20"/>
        <v>-27965.354630002879</v>
      </c>
    </row>
    <row r="393" spans="1:9" x14ac:dyDescent="0.35">
      <c r="A393" t="s">
        <v>30</v>
      </c>
      <c r="B393" s="3">
        <v>37558</v>
      </c>
      <c r="C393" s="5">
        <v>59.282810211181641</v>
      </c>
      <c r="D393" s="3">
        <v>37734</v>
      </c>
      <c r="E393" s="5">
        <v>45.046875</v>
      </c>
      <c r="F393" s="7">
        <v>-14.235935211181641</v>
      </c>
      <c r="G393">
        <f t="shared" si="18"/>
        <v>54.540185394287114</v>
      </c>
      <c r="H393" s="11">
        <f t="shared" si="19"/>
        <v>2108.5370203388775</v>
      </c>
      <c r="I393" s="7">
        <f t="shared" si="20"/>
        <v>-30016.996411922246</v>
      </c>
    </row>
    <row r="394" spans="1:9" x14ac:dyDescent="0.35">
      <c r="A394" t="s">
        <v>30</v>
      </c>
      <c r="B394" s="3">
        <v>37883</v>
      </c>
      <c r="C394" s="5">
        <v>67.497657775878906</v>
      </c>
      <c r="D394" s="3">
        <v>39218</v>
      </c>
      <c r="E394" s="5">
        <v>243.9624938964844</v>
      </c>
      <c r="F394" s="7">
        <v>176.4648361206055</v>
      </c>
      <c r="G394">
        <f t="shared" si="18"/>
        <v>62.097845153808599</v>
      </c>
      <c r="H394" s="11">
        <f t="shared" si="19"/>
        <v>1851.9161126309536</v>
      </c>
      <c r="I394" s="7">
        <f t="shared" si="20"/>
        <v>326798.07332453004</v>
      </c>
    </row>
    <row r="395" spans="1:9" x14ac:dyDescent="0.35">
      <c r="A395" t="s">
        <v>30</v>
      </c>
      <c r="B395" s="3">
        <v>39604</v>
      </c>
      <c r="C395" s="5">
        <v>247.4437561035156</v>
      </c>
      <c r="D395" s="3">
        <v>39713</v>
      </c>
      <c r="E395" s="5">
        <v>203.73750305175781</v>
      </c>
      <c r="F395" s="7">
        <v>-43.706253051757813</v>
      </c>
      <c r="G395">
        <f t="shared" si="18"/>
        <v>227.64825561523435</v>
      </c>
      <c r="H395" s="11">
        <f t="shared" si="19"/>
        <v>505.16530288890175</v>
      </c>
      <c r="I395" s="7">
        <f t="shared" si="20"/>
        <v>-22078.882561030223</v>
      </c>
    </row>
    <row r="396" spans="1:9" x14ac:dyDescent="0.35">
      <c r="A396" t="s">
        <v>30</v>
      </c>
      <c r="B396" s="3">
        <v>39948</v>
      </c>
      <c r="C396" s="5">
        <v>199.1000061035156</v>
      </c>
      <c r="D396" s="3">
        <v>40669</v>
      </c>
      <c r="E396" s="5">
        <v>361.625</v>
      </c>
      <c r="F396" s="7">
        <v>162.5249938964844</v>
      </c>
      <c r="G396">
        <f t="shared" si="18"/>
        <v>183.17200561523435</v>
      </c>
      <c r="H396" s="11">
        <f t="shared" si="19"/>
        <v>627.82519421426002</v>
      </c>
      <c r="I396" s="7">
        <f t="shared" si="20"/>
        <v>102037.28585773174</v>
      </c>
    </row>
    <row r="397" spans="1:9" x14ac:dyDescent="0.35">
      <c r="A397" t="s">
        <v>30</v>
      </c>
      <c r="B397" s="3">
        <v>40911</v>
      </c>
      <c r="C397" s="5">
        <v>358.03750610351563</v>
      </c>
      <c r="D397" s="3">
        <v>40927</v>
      </c>
      <c r="E397" s="5">
        <v>324.33749389648438</v>
      </c>
      <c r="F397" s="7">
        <v>-33.70001220703125</v>
      </c>
      <c r="G397">
        <f t="shared" si="18"/>
        <v>329.39450561523438</v>
      </c>
      <c r="H397" s="11">
        <f t="shared" si="19"/>
        <v>349.12543481927861</v>
      </c>
      <c r="I397" s="7">
        <f t="shared" si="20"/>
        <v>-11765.531415194782</v>
      </c>
    </row>
    <row r="398" spans="1:9" x14ac:dyDescent="0.35">
      <c r="A398" t="s">
        <v>30</v>
      </c>
      <c r="B398" s="3">
        <v>40938</v>
      </c>
      <c r="C398" s="5">
        <v>339.03750610351563</v>
      </c>
      <c r="D398" s="3">
        <v>41044</v>
      </c>
      <c r="E398" s="5">
        <v>301.89999389648438</v>
      </c>
      <c r="F398" s="7">
        <v>-37.13751220703125</v>
      </c>
      <c r="G398">
        <f t="shared" si="18"/>
        <v>311.91450561523436</v>
      </c>
      <c r="H398" s="11">
        <f t="shared" si="19"/>
        <v>368.69077240626785</v>
      </c>
      <c r="I398" s="7">
        <f t="shared" si="20"/>
        <v>-13692.258060857554</v>
      </c>
    </row>
    <row r="399" spans="1:9" x14ac:dyDescent="0.35">
      <c r="A399" t="s">
        <v>30</v>
      </c>
      <c r="B399" s="3">
        <v>41297</v>
      </c>
      <c r="C399" s="5">
        <v>348.70001220703119</v>
      </c>
      <c r="D399" s="3">
        <v>41424</v>
      </c>
      <c r="E399" s="5">
        <v>292.68124389648438</v>
      </c>
      <c r="F399" s="7">
        <v>-56.018768310546882</v>
      </c>
      <c r="G399">
        <f t="shared" si="18"/>
        <v>320.80401123046869</v>
      </c>
      <c r="H399" s="11">
        <f t="shared" si="19"/>
        <v>358.47432068853669</v>
      </c>
      <c r="I399" s="7">
        <f t="shared" si="20"/>
        <v>-20081.289915931819</v>
      </c>
    </row>
    <row r="400" spans="1:9" x14ac:dyDescent="0.35">
      <c r="A400" t="s">
        <v>30</v>
      </c>
      <c r="B400" s="3">
        <v>41487</v>
      </c>
      <c r="C400" s="5">
        <v>371.83123779296881</v>
      </c>
      <c r="D400" s="3">
        <v>41775</v>
      </c>
      <c r="E400" s="5">
        <v>397.19375610351563</v>
      </c>
      <c r="F400" s="7">
        <v>25.362518310546879</v>
      </c>
      <c r="G400">
        <f t="shared" si="18"/>
        <v>342.08473876953133</v>
      </c>
      <c r="H400" s="11">
        <f t="shared" si="19"/>
        <v>336.17401470071917</v>
      </c>
      <c r="I400" s="7">
        <f t="shared" si="20"/>
        <v>8526.2196033770451</v>
      </c>
    </row>
    <row r="401" spans="1:9" x14ac:dyDescent="0.35">
      <c r="A401" t="s">
        <v>30</v>
      </c>
      <c r="B401" s="3">
        <v>41885</v>
      </c>
      <c r="C401" s="5">
        <v>466.78125</v>
      </c>
      <c r="D401" s="3">
        <v>42171</v>
      </c>
      <c r="E401" s="5">
        <v>499.67498779296881</v>
      </c>
      <c r="F401" s="7">
        <v>32.89373779296875</v>
      </c>
      <c r="G401">
        <f t="shared" si="18"/>
        <v>429.43875000000003</v>
      </c>
      <c r="H401" s="11">
        <f t="shared" si="19"/>
        <v>267.79139050679538</v>
      </c>
      <c r="I401" s="7">
        <f t="shared" si="20"/>
        <v>8808.6597825450281</v>
      </c>
    </row>
    <row r="402" spans="1:9" x14ac:dyDescent="0.35">
      <c r="A402" t="s">
        <v>30</v>
      </c>
      <c r="B402" s="3">
        <v>42243</v>
      </c>
      <c r="C402" s="5">
        <v>541.4000244140625</v>
      </c>
      <c r="D402" s="3">
        <v>42598</v>
      </c>
      <c r="E402" s="5">
        <v>525.9000244140625</v>
      </c>
      <c r="F402" s="7">
        <v>-15.5</v>
      </c>
      <c r="G402">
        <f t="shared" si="18"/>
        <v>498.08802246093751</v>
      </c>
      <c r="H402" s="11">
        <f t="shared" si="19"/>
        <v>230.8828857835442</v>
      </c>
      <c r="I402" s="7">
        <f t="shared" si="20"/>
        <v>-3578.684729644935</v>
      </c>
    </row>
    <row r="403" spans="1:9" x14ac:dyDescent="0.35">
      <c r="A403" t="s">
        <v>30</v>
      </c>
      <c r="B403" s="3">
        <v>43084</v>
      </c>
      <c r="C403" s="5">
        <v>511.45001220703119</v>
      </c>
      <c r="D403" s="3">
        <v>43791</v>
      </c>
      <c r="E403" s="5">
        <v>693.20001220703125</v>
      </c>
      <c r="F403" s="7">
        <v>181.75</v>
      </c>
      <c r="G403">
        <f t="shared" si="18"/>
        <v>470.53401123046871</v>
      </c>
      <c r="H403" s="11">
        <f t="shared" si="19"/>
        <v>244.40316163175873</v>
      </c>
      <c r="I403" s="7">
        <f t="shared" si="20"/>
        <v>44420.274626572151</v>
      </c>
    </row>
    <row r="404" spans="1:9" x14ac:dyDescent="0.35">
      <c r="A404" t="s">
        <v>30</v>
      </c>
      <c r="B404" s="3">
        <v>43874</v>
      </c>
      <c r="C404" s="5">
        <v>792.25</v>
      </c>
      <c r="D404" s="3">
        <v>43908</v>
      </c>
      <c r="E404" s="5">
        <v>534.29998779296875</v>
      </c>
      <c r="F404" s="7">
        <v>-257.95001220703119</v>
      </c>
      <c r="G404">
        <f t="shared" si="18"/>
        <v>728.87</v>
      </c>
      <c r="H404" s="11">
        <f t="shared" si="19"/>
        <v>157.7784790154623</v>
      </c>
      <c r="I404" s="7">
        <f t="shared" si="20"/>
        <v>-40698.960588045316</v>
      </c>
    </row>
    <row r="405" spans="1:9" x14ac:dyDescent="0.35">
      <c r="A405" t="s">
        <v>30</v>
      </c>
      <c r="B405" s="3">
        <v>44028</v>
      </c>
      <c r="C405" s="5">
        <v>911</v>
      </c>
      <c r="D405" s="3">
        <v>44692</v>
      </c>
      <c r="E405" s="5">
        <v>1526.75</v>
      </c>
      <c r="F405" s="7">
        <v>615.75</v>
      </c>
      <c r="G405">
        <f t="shared" si="18"/>
        <v>838.12</v>
      </c>
      <c r="H405" s="11">
        <f t="shared" si="19"/>
        <v>137.21185510428103</v>
      </c>
      <c r="I405" s="7">
        <f t="shared" si="20"/>
        <v>84488.199780461044</v>
      </c>
    </row>
    <row r="406" spans="1:9" x14ac:dyDescent="0.35">
      <c r="A406" t="s">
        <v>30</v>
      </c>
      <c r="B406" s="3">
        <v>44921</v>
      </c>
      <c r="C406" s="5">
        <v>1502.400024414062</v>
      </c>
      <c r="D406" s="3">
        <v>45016</v>
      </c>
      <c r="E406" s="5">
        <v>1427.949951171875</v>
      </c>
      <c r="F406" s="7">
        <v>-74.4500732421875</v>
      </c>
      <c r="G406">
        <f t="shared" si="18"/>
        <v>1382.2080224609372</v>
      </c>
      <c r="H406" s="11">
        <f t="shared" si="19"/>
        <v>83.200211640538456</v>
      </c>
      <c r="I406" s="7">
        <f t="shared" si="20"/>
        <v>-6194.2618504035891</v>
      </c>
    </row>
    <row r="407" spans="1:9" x14ac:dyDescent="0.35">
      <c r="A407" t="s">
        <v>30</v>
      </c>
      <c r="B407" s="3">
        <v>45191</v>
      </c>
      <c r="C407" s="5">
        <v>1496.150024414062</v>
      </c>
      <c r="D407" s="3">
        <v>45292</v>
      </c>
      <c r="E407" s="5">
        <v>1551.349975585938</v>
      </c>
      <c r="F407" s="7">
        <v>55.199951171875</v>
      </c>
      <c r="G407">
        <f t="shared" si="18"/>
        <v>1376.4580224609372</v>
      </c>
      <c r="H407" s="11">
        <f t="shared" si="19"/>
        <v>83.547771253055927</v>
      </c>
      <c r="I407" s="7">
        <f t="shared" si="20"/>
        <v>4611.8328936876687</v>
      </c>
    </row>
    <row r="408" spans="1:9" x14ac:dyDescent="0.35">
      <c r="A408" t="s">
        <v>31</v>
      </c>
      <c r="B408" s="3">
        <v>37819</v>
      </c>
      <c r="C408" s="5">
        <v>25.371427536010739</v>
      </c>
      <c r="D408" s="3">
        <v>38034</v>
      </c>
      <c r="E408" s="5">
        <v>26.05714225769043</v>
      </c>
      <c r="F408" s="7">
        <v>0.6857147216796875</v>
      </c>
      <c r="G408">
        <f t="shared" si="18"/>
        <v>23.341713333129881</v>
      </c>
      <c r="H408" s="11">
        <f t="shared" si="19"/>
        <v>4926.8020028665051</v>
      </c>
      <c r="I408" s="7">
        <f t="shared" si="20"/>
        <v>3378.3806641665324</v>
      </c>
    </row>
    <row r="409" spans="1:9" x14ac:dyDescent="0.35">
      <c r="A409" t="s">
        <v>31</v>
      </c>
      <c r="B409" s="3">
        <v>38229</v>
      </c>
      <c r="C409" s="5">
        <v>24.4571418762207</v>
      </c>
      <c r="D409" s="3">
        <v>38516</v>
      </c>
      <c r="E409" s="5">
        <v>28.10000038146973</v>
      </c>
      <c r="F409" s="7">
        <v>3.642858505249023</v>
      </c>
      <c r="G409">
        <f t="shared" si="18"/>
        <v>22.500570526123045</v>
      </c>
      <c r="H409" s="11">
        <f t="shared" si="19"/>
        <v>5110.9815134014361</v>
      </c>
      <c r="I409" s="7">
        <f t="shared" si="20"/>
        <v>18618.582476264946</v>
      </c>
    </row>
    <row r="410" spans="1:9" x14ac:dyDescent="0.35">
      <c r="A410" t="s">
        <v>31</v>
      </c>
      <c r="B410" s="3">
        <v>38825</v>
      </c>
      <c r="C410" s="5">
        <v>36.319999694824219</v>
      </c>
      <c r="D410" s="3">
        <v>39570</v>
      </c>
      <c r="E410" s="5">
        <v>91.615005493164063</v>
      </c>
      <c r="F410" s="7">
        <v>55.295005798339837</v>
      </c>
      <c r="G410">
        <f t="shared" si="18"/>
        <v>33.414399719238283</v>
      </c>
      <c r="H410" s="11">
        <f t="shared" si="19"/>
        <v>3441.6299848651483</v>
      </c>
      <c r="I410" s="7">
        <f t="shared" si="20"/>
        <v>190304.94996885862</v>
      </c>
    </row>
    <row r="411" spans="1:9" x14ac:dyDescent="0.35">
      <c r="A411" t="s">
        <v>31</v>
      </c>
      <c r="B411" s="3">
        <v>39625</v>
      </c>
      <c r="C411" s="5">
        <v>103.25</v>
      </c>
      <c r="D411" s="3">
        <v>39636</v>
      </c>
      <c r="E411" s="5">
        <v>80.074996948242188</v>
      </c>
      <c r="F411" s="7">
        <v>-23.175003051757809</v>
      </c>
      <c r="G411">
        <f t="shared" si="18"/>
        <v>94.990000000000009</v>
      </c>
      <c r="H411" s="11">
        <f t="shared" si="19"/>
        <v>1210.6537530266357</v>
      </c>
      <c r="I411" s="7">
        <f t="shared" si="20"/>
        <v>-28056.904421014329</v>
      </c>
    </row>
    <row r="412" spans="1:9" x14ac:dyDescent="0.35">
      <c r="A412" t="s">
        <v>31</v>
      </c>
      <c r="B412" s="3">
        <v>39967</v>
      </c>
      <c r="C412" s="5">
        <v>58.734996795654297</v>
      </c>
      <c r="D412" s="3">
        <v>40557</v>
      </c>
      <c r="E412" s="5">
        <v>96.955001831054688</v>
      </c>
      <c r="F412" s="7">
        <v>38.220005035400391</v>
      </c>
      <c r="G412">
        <f t="shared" si="18"/>
        <v>54.036197052001953</v>
      </c>
      <c r="H412" s="11">
        <f t="shared" si="19"/>
        <v>2128.2030615390877</v>
      </c>
      <c r="I412" s="7">
        <f t="shared" si="20"/>
        <v>81339.931728378462</v>
      </c>
    </row>
    <row r="413" spans="1:9" x14ac:dyDescent="0.35">
      <c r="A413" t="s">
        <v>31</v>
      </c>
      <c r="B413" s="3">
        <v>40981</v>
      </c>
      <c r="C413" s="5">
        <v>78.889999389648438</v>
      </c>
      <c r="D413" s="3">
        <v>41079</v>
      </c>
      <c r="E413" s="5">
        <v>63.415000915527337</v>
      </c>
      <c r="F413" s="7">
        <v>-15.47499847412109</v>
      </c>
      <c r="G413">
        <f t="shared" si="18"/>
        <v>72.578799438476565</v>
      </c>
      <c r="H413" s="11">
        <f t="shared" si="19"/>
        <v>1584.4847378259956</v>
      </c>
      <c r="I413" s="7">
        <f t="shared" si="20"/>
        <v>-24519.898900125438</v>
      </c>
    </row>
    <row r="414" spans="1:9" x14ac:dyDescent="0.35">
      <c r="A414" t="s">
        <v>31</v>
      </c>
      <c r="B414" s="3">
        <v>41128</v>
      </c>
      <c r="C414" s="5">
        <v>71.819999694824219</v>
      </c>
      <c r="D414" s="3">
        <v>41375</v>
      </c>
      <c r="E414" s="5">
        <v>65.115005493164063</v>
      </c>
      <c r="F414" s="7">
        <v>-6.7049942016601563</v>
      </c>
      <c r="G414">
        <f t="shared" si="18"/>
        <v>66.074399719238286</v>
      </c>
      <c r="H414" s="11">
        <f t="shared" si="19"/>
        <v>1740.4622741735873</v>
      </c>
      <c r="I414" s="7">
        <f t="shared" si="20"/>
        <v>-11669.789456542152</v>
      </c>
    </row>
    <row r="415" spans="1:9" x14ac:dyDescent="0.35">
      <c r="A415" t="s">
        <v>31</v>
      </c>
      <c r="B415" s="3">
        <v>41578</v>
      </c>
      <c r="C415" s="5">
        <v>86.145004272460938</v>
      </c>
      <c r="D415" s="3">
        <v>41997</v>
      </c>
      <c r="E415" s="5">
        <v>103.5849990844727</v>
      </c>
      <c r="F415" s="7">
        <v>17.439994812011719</v>
      </c>
      <c r="G415">
        <f t="shared" si="18"/>
        <v>79.253403930664064</v>
      </c>
      <c r="H415" s="11">
        <f t="shared" si="19"/>
        <v>1451.0417760808023</v>
      </c>
      <c r="I415" s="7">
        <f t="shared" si="20"/>
        <v>25306.16104686146</v>
      </c>
    </row>
    <row r="416" spans="1:9" x14ac:dyDescent="0.35">
      <c r="A416" t="s">
        <v>31</v>
      </c>
      <c r="B416" s="3">
        <v>42352</v>
      </c>
      <c r="C416" s="5">
        <v>102.0500030517578</v>
      </c>
      <c r="D416" s="3">
        <v>43455</v>
      </c>
      <c r="E416" s="5">
        <v>308</v>
      </c>
      <c r="F416" s="7">
        <v>205.94999694824219</v>
      </c>
      <c r="G416">
        <f t="shared" si="18"/>
        <v>93.886002807617174</v>
      </c>
      <c r="H416" s="11">
        <f t="shared" si="19"/>
        <v>1224.8897232918494</v>
      </c>
      <c r="I416" s="7">
        <f t="shared" si="20"/>
        <v>252266.03477388958</v>
      </c>
    </row>
    <row r="417" spans="1:9" x14ac:dyDescent="0.35">
      <c r="A417" t="s">
        <v>31</v>
      </c>
      <c r="B417" s="3">
        <v>43839</v>
      </c>
      <c r="C417" s="5">
        <v>278.10000610351563</v>
      </c>
      <c r="D417" s="3">
        <v>43916</v>
      </c>
      <c r="E417" s="5">
        <v>149.80000305175781</v>
      </c>
      <c r="F417" s="7">
        <v>-128.30000305175781</v>
      </c>
      <c r="G417">
        <f t="shared" si="18"/>
        <v>255.85200561523439</v>
      </c>
      <c r="H417" s="11">
        <f t="shared" si="19"/>
        <v>449.47859495361547</v>
      </c>
      <c r="I417" s="7">
        <f t="shared" si="20"/>
        <v>-57668.10510424868</v>
      </c>
    </row>
    <row r="418" spans="1:9" x14ac:dyDescent="0.35">
      <c r="A418" t="s">
        <v>31</v>
      </c>
      <c r="B418" s="3">
        <v>44070</v>
      </c>
      <c r="C418" s="5">
        <v>289.29998779296881</v>
      </c>
      <c r="D418" s="3">
        <v>44560</v>
      </c>
      <c r="E418" s="5">
        <v>645.79998779296875</v>
      </c>
      <c r="F418" s="7">
        <v>356.5</v>
      </c>
      <c r="G418">
        <f t="shared" si="18"/>
        <v>266.15598876953129</v>
      </c>
      <c r="H418" s="11">
        <f t="shared" si="19"/>
        <v>432.07744650668099</v>
      </c>
      <c r="I418" s="7">
        <f t="shared" si="20"/>
        <v>154035.60967963177</v>
      </c>
    </row>
    <row r="419" spans="1:9" x14ac:dyDescent="0.35">
      <c r="A419" t="s">
        <v>31</v>
      </c>
      <c r="B419" s="3">
        <v>44671</v>
      </c>
      <c r="C419" s="5">
        <v>738.8499755859375</v>
      </c>
      <c r="D419" s="3">
        <v>44721</v>
      </c>
      <c r="E419" s="5">
        <v>572.20001220703125</v>
      </c>
      <c r="F419" s="7">
        <v>-166.64996337890619</v>
      </c>
      <c r="G419">
        <f t="shared" si="18"/>
        <v>679.74197753906253</v>
      </c>
      <c r="H419" s="11">
        <f t="shared" si="19"/>
        <v>169.18184222834964</v>
      </c>
      <c r="I419" s="7">
        <f t="shared" si="20"/>
        <v>-28194.147811730352</v>
      </c>
    </row>
    <row r="420" spans="1:9" x14ac:dyDescent="0.35">
      <c r="A420" t="s">
        <v>31</v>
      </c>
      <c r="B420" s="3">
        <v>44825</v>
      </c>
      <c r="C420" s="5">
        <v>684.8499755859375</v>
      </c>
      <c r="D420" s="3">
        <v>45064</v>
      </c>
      <c r="E420" s="5">
        <v>692.04998779296875</v>
      </c>
      <c r="F420" s="7">
        <v>7.20001220703125</v>
      </c>
      <c r="G420">
        <f t="shared" si="18"/>
        <v>630.06197753906258</v>
      </c>
      <c r="H420" s="11">
        <f t="shared" si="19"/>
        <v>182.52172659136602</v>
      </c>
      <c r="I420" s="7">
        <f t="shared" si="20"/>
        <v>1314.1586595062556</v>
      </c>
    </row>
    <row r="421" spans="1:9" x14ac:dyDescent="0.35">
      <c r="A421" t="s">
        <v>31</v>
      </c>
      <c r="B421" s="3">
        <v>45072</v>
      </c>
      <c r="C421" s="5">
        <v>701.70001220703125</v>
      </c>
      <c r="D421" s="3">
        <v>45292</v>
      </c>
      <c r="E421" s="5">
        <v>877.5999755859375</v>
      </c>
      <c r="F421" s="7">
        <v>175.89996337890619</v>
      </c>
      <c r="G421">
        <f t="shared" si="18"/>
        <v>645.56401123046874</v>
      </c>
      <c r="H421" s="11">
        <f t="shared" si="19"/>
        <v>178.13880265847803</v>
      </c>
      <c r="I421" s="7">
        <f t="shared" si="20"/>
        <v>31334.608863988484</v>
      </c>
    </row>
    <row r="422" spans="1:9" x14ac:dyDescent="0.35">
      <c r="A422" t="s">
        <v>32</v>
      </c>
      <c r="B422" s="3">
        <v>37230</v>
      </c>
      <c r="C422" s="5">
        <v>2.4774999618530269</v>
      </c>
      <c r="D422" s="3">
        <v>37571</v>
      </c>
      <c r="E422" s="5">
        <v>6.4074997901916504</v>
      </c>
      <c r="F422" s="7">
        <v>3.929999828338623</v>
      </c>
      <c r="G422">
        <f t="shared" si="18"/>
        <v>2.2792999649047849</v>
      </c>
      <c r="H422" s="11">
        <f t="shared" si="19"/>
        <v>50454.087557889339</v>
      </c>
      <c r="I422" s="7">
        <f t="shared" si="20"/>
        <v>198284.55544148697</v>
      </c>
    </row>
    <row r="423" spans="1:9" x14ac:dyDescent="0.35">
      <c r="A423" t="s">
        <v>32</v>
      </c>
      <c r="B423" s="3">
        <v>37638</v>
      </c>
      <c r="C423" s="5">
        <v>8.3950004577636719</v>
      </c>
      <c r="D423" s="3">
        <v>37743</v>
      </c>
      <c r="E423" s="5">
        <v>7.1649999618530273</v>
      </c>
      <c r="F423" s="7">
        <v>-1.230000495910645</v>
      </c>
      <c r="G423">
        <f t="shared" si="18"/>
        <v>7.7234004211425784</v>
      </c>
      <c r="H423" s="11">
        <f t="shared" si="19"/>
        <v>14889.814554375684</v>
      </c>
      <c r="I423" s="7">
        <f t="shared" si="20"/>
        <v>-18314.47928589963</v>
      </c>
    </row>
    <row r="424" spans="1:9" x14ac:dyDescent="0.35">
      <c r="A424" t="s">
        <v>32</v>
      </c>
      <c r="B424" s="3">
        <v>37819</v>
      </c>
      <c r="C424" s="5">
        <v>8.9549999237060547</v>
      </c>
      <c r="D424" s="3">
        <v>38163</v>
      </c>
      <c r="E424" s="5">
        <v>16.542499542236332</v>
      </c>
      <c r="F424" s="7">
        <v>7.5874996185302734</v>
      </c>
      <c r="G424">
        <f t="shared" si="18"/>
        <v>8.2385999298095705</v>
      </c>
      <c r="H424" s="11">
        <f t="shared" si="19"/>
        <v>13958.682419314682</v>
      </c>
      <c r="I424" s="7">
        <f t="shared" si="20"/>
        <v>105911.49753173538</v>
      </c>
    </row>
    <row r="425" spans="1:9" x14ac:dyDescent="0.35">
      <c r="A425" t="s">
        <v>32</v>
      </c>
      <c r="B425" s="3">
        <v>38310</v>
      </c>
      <c r="C425" s="5">
        <v>21.545000076293949</v>
      </c>
      <c r="D425" s="3">
        <v>39532</v>
      </c>
      <c r="E425" s="5">
        <v>156.7875061035156</v>
      </c>
      <c r="F425" s="7">
        <v>135.24250602722171</v>
      </c>
      <c r="G425">
        <f t="shared" si="18"/>
        <v>19.821400070190435</v>
      </c>
      <c r="H425" s="11">
        <f t="shared" si="19"/>
        <v>5801.8101442263714</v>
      </c>
      <c r="I425" s="7">
        <f t="shared" si="20"/>
        <v>784651.34339933109</v>
      </c>
    </row>
    <row r="426" spans="1:9" x14ac:dyDescent="0.35">
      <c r="A426" t="s">
        <v>32</v>
      </c>
      <c r="B426" s="3">
        <v>39961</v>
      </c>
      <c r="C426" s="5">
        <v>171.25</v>
      </c>
      <c r="D426" s="3">
        <v>40303</v>
      </c>
      <c r="E426" s="5">
        <v>186.61250305175781</v>
      </c>
      <c r="F426" s="7">
        <v>15.362503051757811</v>
      </c>
      <c r="G426">
        <f t="shared" si="18"/>
        <v>157.55000000000001</v>
      </c>
      <c r="H426" s="11">
        <f t="shared" si="19"/>
        <v>729.92700729927071</v>
      </c>
      <c r="I426" s="7">
        <f t="shared" si="20"/>
        <v>11213.505877195492</v>
      </c>
    </row>
    <row r="427" spans="1:9" x14ac:dyDescent="0.35">
      <c r="A427" t="s">
        <v>32</v>
      </c>
      <c r="B427" s="3">
        <v>40401</v>
      </c>
      <c r="C427" s="5">
        <v>202.26249694824219</v>
      </c>
      <c r="D427" s="3">
        <v>40585</v>
      </c>
      <c r="E427" s="5">
        <v>189.05000305175781</v>
      </c>
      <c r="F427" s="7">
        <v>-13.21249389648438</v>
      </c>
      <c r="G427">
        <f t="shared" si="18"/>
        <v>186.08149719238281</v>
      </c>
      <c r="H427" s="11">
        <f t="shared" si="19"/>
        <v>618.0087850491966</v>
      </c>
      <c r="I427" s="7">
        <f t="shared" si="20"/>
        <v>-8165.4373004362378</v>
      </c>
    </row>
    <row r="428" spans="1:9" x14ac:dyDescent="0.35">
      <c r="A428" t="s">
        <v>32</v>
      </c>
      <c r="B428" s="3">
        <v>40743</v>
      </c>
      <c r="C428" s="5">
        <v>250.3500061035156</v>
      </c>
      <c r="D428" s="3">
        <v>41519</v>
      </c>
      <c r="E428" s="5">
        <v>313.5</v>
      </c>
      <c r="F428" s="7">
        <v>63.149993896484382</v>
      </c>
      <c r="G428">
        <f t="shared" si="18"/>
        <v>230.32200561523436</v>
      </c>
      <c r="H428" s="11">
        <f t="shared" si="19"/>
        <v>499.30096645699552</v>
      </c>
      <c r="I428" s="7">
        <f t="shared" si="20"/>
        <v>31530.852984268022</v>
      </c>
    </row>
    <row r="429" spans="1:9" x14ac:dyDescent="0.35">
      <c r="A429" t="s">
        <v>32</v>
      </c>
      <c r="B429" s="3">
        <v>41583</v>
      </c>
      <c r="C429" s="5">
        <v>372.70001220703119</v>
      </c>
      <c r="D429" s="3">
        <v>41682</v>
      </c>
      <c r="E429" s="5">
        <v>324.77499389648438</v>
      </c>
      <c r="F429" s="7">
        <v>-47.925018310546882</v>
      </c>
      <c r="G429">
        <f t="shared" si="18"/>
        <v>342.88401123046873</v>
      </c>
      <c r="H429" s="11">
        <f t="shared" si="19"/>
        <v>335.39038343407367</v>
      </c>
      <c r="I429" s="7">
        <f t="shared" si="20"/>
        <v>-16073.59026725932</v>
      </c>
    </row>
    <row r="430" spans="1:9" x14ac:dyDescent="0.35">
      <c r="A430" t="s">
        <v>32</v>
      </c>
      <c r="B430" s="3">
        <v>41738</v>
      </c>
      <c r="C430" s="5">
        <v>392.27499389648438</v>
      </c>
      <c r="D430" s="3">
        <v>42277</v>
      </c>
      <c r="E430" s="5">
        <v>648.0999755859375</v>
      </c>
      <c r="F430" s="7">
        <v>255.8249816894531</v>
      </c>
      <c r="G430">
        <f t="shared" si="18"/>
        <v>360.89299438476564</v>
      </c>
      <c r="H430" s="11">
        <f t="shared" si="19"/>
        <v>318.65401043887528</v>
      </c>
      <c r="I430" s="7">
        <f t="shared" si="20"/>
        <v>81519.656385796057</v>
      </c>
    </row>
    <row r="431" spans="1:9" x14ac:dyDescent="0.35">
      <c r="A431" t="s">
        <v>32</v>
      </c>
      <c r="B431" s="3">
        <v>42368</v>
      </c>
      <c r="C431" s="5">
        <v>709.1500244140625</v>
      </c>
      <c r="D431" s="3">
        <v>42425</v>
      </c>
      <c r="E431" s="5">
        <v>606.8499755859375</v>
      </c>
      <c r="F431" s="7">
        <v>-102.300048828125</v>
      </c>
      <c r="G431">
        <f t="shared" si="18"/>
        <v>652.41802246093755</v>
      </c>
      <c r="H431" s="11">
        <f t="shared" si="19"/>
        <v>176.26735626679525</v>
      </c>
      <c r="I431" s="7">
        <f t="shared" si="20"/>
        <v>-18032.159152897661</v>
      </c>
    </row>
    <row r="432" spans="1:9" x14ac:dyDescent="0.35">
      <c r="A432" t="s">
        <v>32</v>
      </c>
      <c r="B432" s="3">
        <v>42502</v>
      </c>
      <c r="C432" s="5">
        <v>726.75</v>
      </c>
      <c r="D432" s="3">
        <v>42745</v>
      </c>
      <c r="E432" s="5">
        <v>712.6500244140625</v>
      </c>
      <c r="F432" s="7">
        <v>-14.0999755859375</v>
      </c>
      <c r="G432">
        <f t="shared" si="18"/>
        <v>668.61</v>
      </c>
      <c r="H432" s="11">
        <f t="shared" si="19"/>
        <v>171.99862401100796</v>
      </c>
      <c r="I432" s="7">
        <f t="shared" si="20"/>
        <v>-2425.1763993700556</v>
      </c>
    </row>
    <row r="433" spans="1:9" x14ac:dyDescent="0.35">
      <c r="A433" t="s">
        <v>32</v>
      </c>
      <c r="B433" s="3">
        <v>42804</v>
      </c>
      <c r="C433" s="5">
        <v>828.9000244140625</v>
      </c>
      <c r="D433" s="3">
        <v>43404</v>
      </c>
      <c r="E433" s="5">
        <v>1119.150024414062</v>
      </c>
      <c r="F433" s="7">
        <v>290.25</v>
      </c>
      <c r="G433">
        <f t="shared" si="18"/>
        <v>762.58802246093751</v>
      </c>
      <c r="H433" s="11">
        <f t="shared" si="19"/>
        <v>150.80226362444702</v>
      </c>
      <c r="I433" s="7">
        <f t="shared" si="20"/>
        <v>43770.357016995746</v>
      </c>
    </row>
    <row r="434" spans="1:9" x14ac:dyDescent="0.35">
      <c r="A434" t="s">
        <v>32</v>
      </c>
      <c r="B434" s="3">
        <v>43514</v>
      </c>
      <c r="C434" s="5">
        <v>1277.050048828125</v>
      </c>
      <c r="D434" s="3">
        <v>43920</v>
      </c>
      <c r="E434" s="5">
        <v>1293.699951171875</v>
      </c>
      <c r="F434" s="7">
        <v>16.64990234375</v>
      </c>
      <c r="G434">
        <f t="shared" si="18"/>
        <v>1174.8860449218751</v>
      </c>
      <c r="H434" s="11">
        <f t="shared" si="19"/>
        <v>97.881833303796782</v>
      </c>
      <c r="I434" s="7">
        <f t="shared" si="20"/>
        <v>1629.7229657354328</v>
      </c>
    </row>
    <row r="435" spans="1:9" x14ac:dyDescent="0.35">
      <c r="A435" t="s">
        <v>32</v>
      </c>
      <c r="B435" s="3">
        <v>44140</v>
      </c>
      <c r="C435" s="5">
        <v>1675.449951171875</v>
      </c>
      <c r="D435" s="3">
        <v>44386</v>
      </c>
      <c r="E435" s="5">
        <v>1720.050048828125</v>
      </c>
      <c r="F435" s="7">
        <v>44.60009765625</v>
      </c>
      <c r="G435">
        <f t="shared" si="18"/>
        <v>1541.4139550781251</v>
      </c>
      <c r="H435" s="11">
        <f t="shared" si="19"/>
        <v>74.606824222096421</v>
      </c>
      <c r="I435" s="7">
        <f t="shared" si="20"/>
        <v>3327.4716461281782</v>
      </c>
    </row>
    <row r="436" spans="1:9" x14ac:dyDescent="0.35">
      <c r="A436" t="s">
        <v>32</v>
      </c>
      <c r="B436" s="3">
        <v>44475</v>
      </c>
      <c r="C436" s="5">
        <v>1955.75</v>
      </c>
      <c r="D436" s="3">
        <v>44609</v>
      </c>
      <c r="E436" s="5">
        <v>1817.300048828125</v>
      </c>
      <c r="F436" s="7">
        <v>-138.449951171875</v>
      </c>
      <c r="G436">
        <f t="shared" si="18"/>
        <v>1799.2900000000002</v>
      </c>
      <c r="H436" s="11">
        <f t="shared" si="19"/>
        <v>63.914099450338824</v>
      </c>
      <c r="I436" s="7">
        <f t="shared" si="20"/>
        <v>-8848.9039480937736</v>
      </c>
    </row>
    <row r="437" spans="1:9" x14ac:dyDescent="0.35">
      <c r="A437" t="s">
        <v>32</v>
      </c>
      <c r="B437" s="3">
        <v>44816</v>
      </c>
      <c r="C437" s="5">
        <v>1924</v>
      </c>
      <c r="D437" s="3">
        <v>44960</v>
      </c>
      <c r="E437" s="5">
        <v>1780.300048828125</v>
      </c>
      <c r="F437" s="7">
        <v>-143.699951171875</v>
      </c>
      <c r="G437">
        <f t="shared" si="18"/>
        <v>1770.0800000000002</v>
      </c>
      <c r="H437" s="11">
        <f t="shared" si="19"/>
        <v>64.968814968815039</v>
      </c>
      <c r="I437" s="7">
        <f t="shared" si="20"/>
        <v>-9336.0155387133018</v>
      </c>
    </row>
    <row r="438" spans="1:9" x14ac:dyDescent="0.35">
      <c r="A438" t="s">
        <v>32</v>
      </c>
      <c r="B438" s="3">
        <v>45072</v>
      </c>
      <c r="C438" s="5">
        <v>1945.050048828125</v>
      </c>
      <c r="D438" s="3">
        <v>45180</v>
      </c>
      <c r="E438" s="5">
        <v>1807.900024414062</v>
      </c>
      <c r="F438" s="7">
        <v>-137.1500244140625</v>
      </c>
      <c r="G438">
        <f t="shared" si="18"/>
        <v>1789.446044921875</v>
      </c>
      <c r="H438" s="11">
        <f t="shared" si="19"/>
        <v>64.265698497224463</v>
      </c>
      <c r="I438" s="7">
        <f t="shared" si="20"/>
        <v>-8814.0421178811157</v>
      </c>
    </row>
    <row r="439" spans="1:9" x14ac:dyDescent="0.35">
      <c r="A439" t="s">
        <v>33</v>
      </c>
      <c r="B439" s="3">
        <v>37539</v>
      </c>
      <c r="C439" s="5">
        <v>38.24444580078125</v>
      </c>
      <c r="D439" s="3">
        <v>38149</v>
      </c>
      <c r="E439" s="5">
        <v>55.762222290039063</v>
      </c>
      <c r="F439" s="7">
        <v>17.517776489257809</v>
      </c>
      <c r="G439">
        <f t="shared" si="18"/>
        <v>35.184890136718749</v>
      </c>
      <c r="H439" s="11">
        <f t="shared" si="19"/>
        <v>3268.4484604937456</v>
      </c>
      <c r="I439" s="7">
        <f t="shared" si="20"/>
        <v>57255.949597588216</v>
      </c>
    </row>
    <row r="440" spans="1:9" x14ac:dyDescent="0.35">
      <c r="A440" t="s">
        <v>33</v>
      </c>
      <c r="B440" s="3">
        <v>38336</v>
      </c>
      <c r="C440" s="5">
        <v>104.9833297729492</v>
      </c>
      <c r="D440" s="3">
        <v>39547</v>
      </c>
      <c r="E440" s="5">
        <v>585.9444580078125</v>
      </c>
      <c r="F440" s="7">
        <v>480.96112823486328</v>
      </c>
      <c r="G440">
        <f t="shared" si="18"/>
        <v>96.584663391113267</v>
      </c>
      <c r="H440" s="11">
        <f t="shared" si="19"/>
        <v>1190.6652253299783</v>
      </c>
      <c r="I440" s="7">
        <f t="shared" si="20"/>
        <v>572663.69012472406</v>
      </c>
    </row>
    <row r="441" spans="1:9" x14ac:dyDescent="0.35">
      <c r="A441" t="s">
        <v>33</v>
      </c>
      <c r="B441" s="3">
        <v>39965</v>
      </c>
      <c r="C441" s="5">
        <v>622.5111083984375</v>
      </c>
      <c r="D441" s="3">
        <v>40248</v>
      </c>
      <c r="E441" s="5">
        <v>698.933349609375</v>
      </c>
      <c r="F441" s="7">
        <v>76.4222412109375</v>
      </c>
      <c r="G441">
        <f t="shared" si="18"/>
        <v>572.71021972656251</v>
      </c>
      <c r="H441" s="11">
        <f t="shared" si="19"/>
        <v>200.79962961880824</v>
      </c>
      <c r="I441" s="7">
        <f t="shared" si="20"/>
        <v>15345.557729795473</v>
      </c>
    </row>
    <row r="442" spans="1:9" x14ac:dyDescent="0.35">
      <c r="A442" t="s">
        <v>33</v>
      </c>
      <c r="B442" s="3">
        <v>40295</v>
      </c>
      <c r="C442" s="5">
        <v>724.24444580078125</v>
      </c>
      <c r="D442" s="3">
        <v>40581</v>
      </c>
      <c r="E442" s="5">
        <v>684.111083984375</v>
      </c>
      <c r="F442" s="7">
        <v>-40.13336181640625</v>
      </c>
      <c r="G442">
        <f t="shared" si="18"/>
        <v>666.30489013671877</v>
      </c>
      <c r="H442" s="11">
        <f t="shared" si="19"/>
        <v>172.59366050338193</v>
      </c>
      <c r="I442" s="7">
        <f t="shared" si="20"/>
        <v>-6926.7638242002113</v>
      </c>
    </row>
    <row r="443" spans="1:9" x14ac:dyDescent="0.35">
      <c r="A443" t="s">
        <v>33</v>
      </c>
      <c r="B443" s="3">
        <v>40788</v>
      </c>
      <c r="C443" s="5">
        <v>715.24444580078125</v>
      </c>
      <c r="D443" s="3">
        <v>40800</v>
      </c>
      <c r="E443" s="5">
        <v>714.95556640625</v>
      </c>
      <c r="F443" s="7">
        <v>-0.28887939453125</v>
      </c>
      <c r="G443">
        <f t="shared" si="18"/>
        <v>658.0248901367188</v>
      </c>
      <c r="H443" s="11">
        <f t="shared" si="19"/>
        <v>174.76542563018609</v>
      </c>
      <c r="I443" s="7">
        <f t="shared" si="20"/>
        <v>-50.486130341044358</v>
      </c>
    </row>
    <row r="444" spans="1:9" x14ac:dyDescent="0.35">
      <c r="A444" t="s">
        <v>33</v>
      </c>
      <c r="B444" s="3">
        <v>41106</v>
      </c>
      <c r="C444" s="5">
        <v>614.77777099609375</v>
      </c>
      <c r="D444" s="3">
        <v>41353</v>
      </c>
      <c r="E444" s="5">
        <v>638.26666259765625</v>
      </c>
      <c r="F444" s="7">
        <v>23.4888916015625</v>
      </c>
      <c r="G444">
        <f t="shared" si="18"/>
        <v>565.59554931640628</v>
      </c>
      <c r="H444" s="11">
        <f t="shared" si="19"/>
        <v>203.32550377914413</v>
      </c>
      <c r="I444" s="7">
        <f t="shared" si="20"/>
        <v>4775.8907181014029</v>
      </c>
    </row>
    <row r="445" spans="1:9" x14ac:dyDescent="0.35">
      <c r="A445" t="s">
        <v>33</v>
      </c>
      <c r="B445" s="3">
        <v>41611</v>
      </c>
      <c r="C445" s="5">
        <v>703.0999755859375</v>
      </c>
      <c r="D445" s="3">
        <v>42277</v>
      </c>
      <c r="E445" s="5">
        <v>977.5</v>
      </c>
      <c r="F445" s="7">
        <v>274.4000244140625</v>
      </c>
      <c r="G445">
        <f t="shared" si="18"/>
        <v>646.85197753906255</v>
      </c>
      <c r="H445" s="11">
        <f t="shared" si="19"/>
        <v>177.78410516346517</v>
      </c>
      <c r="I445" s="7">
        <f t="shared" si="20"/>
        <v>48783.962797287095</v>
      </c>
    </row>
    <row r="446" spans="1:9" x14ac:dyDescent="0.35">
      <c r="A446" t="s">
        <v>33</v>
      </c>
      <c r="B446" s="3">
        <v>42537</v>
      </c>
      <c r="C446" s="5">
        <v>996.13336181640625</v>
      </c>
      <c r="D446" s="3">
        <v>42727</v>
      </c>
      <c r="E446" s="5">
        <v>891.63336181640625</v>
      </c>
      <c r="F446" s="7">
        <v>-104.5</v>
      </c>
      <c r="G446">
        <f t="shared" si="18"/>
        <v>916.44269287109375</v>
      </c>
      <c r="H446" s="11">
        <f t="shared" si="19"/>
        <v>125.48520588856485</v>
      </c>
      <c r="I446" s="7">
        <f t="shared" si="20"/>
        <v>-13113.204015355026</v>
      </c>
    </row>
    <row r="447" spans="1:9" x14ac:dyDescent="0.35">
      <c r="A447" t="s">
        <v>33</v>
      </c>
      <c r="B447" s="3">
        <v>42810</v>
      </c>
      <c r="C447" s="5">
        <v>1047.36669921875</v>
      </c>
      <c r="D447" s="3">
        <v>43320</v>
      </c>
      <c r="E447" s="5">
        <v>1298.25</v>
      </c>
      <c r="F447" s="7">
        <v>250.88330078125</v>
      </c>
      <c r="G447">
        <f t="shared" si="18"/>
        <v>963.57736328125009</v>
      </c>
      <c r="H447" s="11">
        <f t="shared" si="19"/>
        <v>119.34692987015906</v>
      </c>
      <c r="I447" s="7">
        <f t="shared" si="20"/>
        <v>29942.151703933865</v>
      </c>
    </row>
    <row r="448" spans="1:9" x14ac:dyDescent="0.35">
      <c r="A448" t="s">
        <v>33</v>
      </c>
      <c r="B448" s="3">
        <v>43446</v>
      </c>
      <c r="C448" s="5">
        <v>1400.300048828125</v>
      </c>
      <c r="D448" s="3">
        <v>43532</v>
      </c>
      <c r="E448" s="5">
        <v>1339.400024414062</v>
      </c>
      <c r="F448" s="7">
        <v>-60.9000244140625</v>
      </c>
      <c r="G448">
        <f t="shared" si="18"/>
        <v>1288.2760449218752</v>
      </c>
      <c r="H448" s="11">
        <f t="shared" si="19"/>
        <v>89.266582618924744</v>
      </c>
      <c r="I448" s="7">
        <f t="shared" si="20"/>
        <v>-5436.3370608524438</v>
      </c>
    </row>
    <row r="449" spans="1:9" x14ac:dyDescent="0.35">
      <c r="A449" t="s">
        <v>33</v>
      </c>
      <c r="B449" s="3">
        <v>43566</v>
      </c>
      <c r="C449" s="5">
        <v>1378</v>
      </c>
      <c r="D449" s="3">
        <v>43721</v>
      </c>
      <c r="E449" s="5">
        <v>1363.449951171875</v>
      </c>
      <c r="F449" s="7">
        <v>-14.550048828125</v>
      </c>
      <c r="G449">
        <f t="shared" si="18"/>
        <v>1267.76</v>
      </c>
      <c r="H449" s="11">
        <f t="shared" si="19"/>
        <v>90.711175616835988</v>
      </c>
      <c r="I449" s="7">
        <f t="shared" si="20"/>
        <v>-1319.8520344815856</v>
      </c>
    </row>
    <row r="450" spans="1:9" x14ac:dyDescent="0.35">
      <c r="A450" t="s">
        <v>33</v>
      </c>
      <c r="B450" s="3">
        <v>43770</v>
      </c>
      <c r="C450" s="5">
        <v>1449.400024414062</v>
      </c>
      <c r="D450" s="3">
        <v>43810</v>
      </c>
      <c r="E450" s="5">
        <v>1264.300048828125</v>
      </c>
      <c r="F450" s="7">
        <v>-185.0999755859375</v>
      </c>
      <c r="G450">
        <f t="shared" si="18"/>
        <v>1333.4480224609372</v>
      </c>
      <c r="H450" s="11">
        <f t="shared" si="19"/>
        <v>86.242581685158257</v>
      </c>
      <c r="I450" s="7">
        <f t="shared" si="20"/>
        <v>-15963.499764391014</v>
      </c>
    </row>
    <row r="451" spans="1:9" x14ac:dyDescent="0.35">
      <c r="A451" t="s">
        <v>33</v>
      </c>
      <c r="B451" s="3">
        <v>44160</v>
      </c>
      <c r="C451" s="5">
        <v>1116</v>
      </c>
      <c r="D451" s="3">
        <v>44677</v>
      </c>
      <c r="E451" s="5">
        <v>1699.949951171875</v>
      </c>
      <c r="F451" s="7">
        <v>583.949951171875</v>
      </c>
      <c r="G451">
        <f t="shared" ref="G451:G514" si="21">0.92*C451</f>
        <v>1026.72</v>
      </c>
      <c r="H451" s="11">
        <f t="shared" ref="H451:H514" si="22">10000/(C451-G451)</f>
        <v>112.00716845878139</v>
      </c>
      <c r="I451" s="7">
        <f t="shared" ref="I451:I514" si="23">H451*F451</f>
        <v>65406.580552405372</v>
      </c>
    </row>
    <row r="452" spans="1:9" x14ac:dyDescent="0.35">
      <c r="A452" t="s">
        <v>33</v>
      </c>
      <c r="B452" s="3">
        <v>44811</v>
      </c>
      <c r="C452" s="5">
        <v>1958.099975585938</v>
      </c>
      <c r="D452" s="3">
        <v>45292</v>
      </c>
      <c r="E452" s="5">
        <v>3525.449951171875</v>
      </c>
      <c r="F452" s="7">
        <v>1567.349975585938</v>
      </c>
      <c r="G452">
        <f t="shared" si="21"/>
        <v>1801.4519775390629</v>
      </c>
      <c r="H452" s="11">
        <f t="shared" si="22"/>
        <v>63.837394187493025</v>
      </c>
      <c r="I452" s="7">
        <f t="shared" si="23"/>
        <v>100055.53822123709</v>
      </c>
    </row>
    <row r="453" spans="1:9" x14ac:dyDescent="0.35">
      <c r="A453" t="s">
        <v>34</v>
      </c>
      <c r="B453" s="3">
        <v>36598</v>
      </c>
      <c r="C453" s="5">
        <v>46.962501525878913</v>
      </c>
      <c r="D453" s="3">
        <v>36601</v>
      </c>
      <c r="E453" s="5">
        <v>40.993751525878913</v>
      </c>
      <c r="F453" s="7">
        <v>-5.96875</v>
      </c>
      <c r="G453">
        <f t="shared" si="21"/>
        <v>43.205501403808604</v>
      </c>
      <c r="H453" s="11">
        <f t="shared" si="22"/>
        <v>2661.698076945886</v>
      </c>
      <c r="I453" s="7">
        <f t="shared" si="23"/>
        <v>-15887.010396770756</v>
      </c>
    </row>
    <row r="454" spans="1:9" x14ac:dyDescent="0.35">
      <c r="A454" t="s">
        <v>34</v>
      </c>
      <c r="B454" s="3">
        <v>37264</v>
      </c>
      <c r="C454" s="5">
        <v>11.47500038146973</v>
      </c>
      <c r="D454" s="3">
        <v>37461</v>
      </c>
      <c r="E454" s="5">
        <v>12.24374961853027</v>
      </c>
      <c r="F454" s="7">
        <v>0.76874923706054688</v>
      </c>
      <c r="G454">
        <f t="shared" si="21"/>
        <v>10.557000350952151</v>
      </c>
      <c r="H454" s="11">
        <f t="shared" si="22"/>
        <v>10893.245825233673</v>
      </c>
      <c r="I454" s="7">
        <f t="shared" si="23"/>
        <v>8374.1744172613726</v>
      </c>
    </row>
    <row r="455" spans="1:9" x14ac:dyDescent="0.35">
      <c r="A455" t="s">
        <v>34</v>
      </c>
      <c r="B455" s="3">
        <v>37622</v>
      </c>
      <c r="C455" s="5">
        <v>14.14375019073486</v>
      </c>
      <c r="D455" s="3">
        <v>38247</v>
      </c>
      <c r="E455" s="5">
        <v>56.450000762939453</v>
      </c>
      <c r="F455" s="7">
        <v>42.30625057220459</v>
      </c>
      <c r="G455">
        <f t="shared" si="21"/>
        <v>13.012250175476071</v>
      </c>
      <c r="H455" s="11">
        <f t="shared" si="22"/>
        <v>8837.8257756477979</v>
      </c>
      <c r="I455" s="7">
        <f t="shared" si="23"/>
        <v>373895.27177804412</v>
      </c>
    </row>
    <row r="456" spans="1:9" x14ac:dyDescent="0.35">
      <c r="A456" t="s">
        <v>34</v>
      </c>
      <c r="B456" s="3">
        <v>38328</v>
      </c>
      <c r="C456" s="5">
        <v>63.368751525878913</v>
      </c>
      <c r="D456" s="3">
        <v>38491</v>
      </c>
      <c r="E456" s="5">
        <v>59.518749237060547</v>
      </c>
      <c r="F456" s="7">
        <v>-3.8500022888183589</v>
      </c>
      <c r="G456">
        <f t="shared" si="21"/>
        <v>58.299251403808604</v>
      </c>
      <c r="H456" s="11">
        <f t="shared" si="22"/>
        <v>1972.5810749001714</v>
      </c>
      <c r="I456" s="7">
        <f t="shared" si="23"/>
        <v>-7594.4416532454388</v>
      </c>
    </row>
    <row r="457" spans="1:9" x14ac:dyDescent="0.35">
      <c r="A457" t="s">
        <v>34</v>
      </c>
      <c r="B457" s="3">
        <v>38527</v>
      </c>
      <c r="C457" s="5">
        <v>72.068748474121094</v>
      </c>
      <c r="D457" s="3">
        <v>39212</v>
      </c>
      <c r="E457" s="5">
        <v>185.8125</v>
      </c>
      <c r="F457" s="7">
        <v>113.74375152587891</v>
      </c>
      <c r="G457">
        <f t="shared" si="21"/>
        <v>66.303248596191409</v>
      </c>
      <c r="H457" s="11">
        <f t="shared" si="22"/>
        <v>1734.4549842555662</v>
      </c>
      <c r="I457" s="7">
        <f t="shared" si="23"/>
        <v>197283.41676198732</v>
      </c>
    </row>
    <row r="458" spans="1:9" x14ac:dyDescent="0.35">
      <c r="A458" t="s">
        <v>34</v>
      </c>
      <c r="B458" s="3">
        <v>39407</v>
      </c>
      <c r="C458" s="5">
        <v>174.7124938964844</v>
      </c>
      <c r="D458" s="3">
        <v>39496</v>
      </c>
      <c r="E458" s="5">
        <v>161.1499938964844</v>
      </c>
      <c r="F458" s="7">
        <v>-13.5625</v>
      </c>
      <c r="G458">
        <f t="shared" si="21"/>
        <v>160.73549438476564</v>
      </c>
      <c r="H458" s="11">
        <f t="shared" si="22"/>
        <v>715.46113968278269</v>
      </c>
      <c r="I458" s="7">
        <f t="shared" si="23"/>
        <v>-9703.4417069477404</v>
      </c>
    </row>
    <row r="459" spans="1:9" x14ac:dyDescent="0.35">
      <c r="A459" t="s">
        <v>34</v>
      </c>
      <c r="B459" s="3">
        <v>39946</v>
      </c>
      <c r="C459" s="5">
        <v>127.8125</v>
      </c>
      <c r="D459" s="3">
        <v>40623</v>
      </c>
      <c r="E459" s="5">
        <v>320.54998779296881</v>
      </c>
      <c r="F459" s="7">
        <v>192.73748779296881</v>
      </c>
      <c r="G459">
        <f t="shared" si="21"/>
        <v>117.58750000000001</v>
      </c>
      <c r="H459" s="11">
        <f t="shared" si="22"/>
        <v>977.99511002445047</v>
      </c>
      <c r="I459" s="7">
        <f t="shared" si="23"/>
        <v>188496.32057992072</v>
      </c>
    </row>
    <row r="460" spans="1:9" x14ac:dyDescent="0.35">
      <c r="A460" t="s">
        <v>34</v>
      </c>
      <c r="B460" s="3">
        <v>40791</v>
      </c>
      <c r="C460" s="5">
        <v>384.52499389648438</v>
      </c>
      <c r="D460" s="3">
        <v>40919</v>
      </c>
      <c r="E460" s="5">
        <v>340.17498779296881</v>
      </c>
      <c r="F460" s="7">
        <v>-44.350006103515618</v>
      </c>
      <c r="G460">
        <f t="shared" si="21"/>
        <v>353.76299438476565</v>
      </c>
      <c r="H460" s="11">
        <f t="shared" si="22"/>
        <v>325.0763981122397</v>
      </c>
      <c r="I460" s="7">
        <f t="shared" si="23"/>
        <v>-14417.140240386703</v>
      </c>
    </row>
    <row r="461" spans="1:9" x14ac:dyDescent="0.35">
      <c r="A461" t="s">
        <v>34</v>
      </c>
      <c r="B461" s="3">
        <v>41134</v>
      </c>
      <c r="C461" s="5">
        <v>369.89999389648438</v>
      </c>
      <c r="D461" s="3">
        <v>41506</v>
      </c>
      <c r="E461" s="5">
        <v>395.75</v>
      </c>
      <c r="F461" s="7">
        <v>25.850006103515621</v>
      </c>
      <c r="G461">
        <f t="shared" si="21"/>
        <v>340.30799438476566</v>
      </c>
      <c r="H461" s="11">
        <f t="shared" si="22"/>
        <v>337.92917562194151</v>
      </c>
      <c r="I461" s="7">
        <f t="shared" si="23"/>
        <v>8735.4712523831895</v>
      </c>
    </row>
    <row r="462" spans="1:9" x14ac:dyDescent="0.35">
      <c r="A462" t="s">
        <v>34</v>
      </c>
      <c r="B462" s="3">
        <v>41617</v>
      </c>
      <c r="C462" s="5">
        <v>483.5</v>
      </c>
      <c r="D462" s="3">
        <v>42048</v>
      </c>
      <c r="E462" s="5">
        <v>596.2750244140625</v>
      </c>
      <c r="F462" s="7">
        <v>112.7750244140625</v>
      </c>
      <c r="G462">
        <f t="shared" si="21"/>
        <v>444.82</v>
      </c>
      <c r="H462" s="11">
        <f t="shared" si="22"/>
        <v>258.53154084798342</v>
      </c>
      <c r="I462" s="7">
        <f t="shared" si="23"/>
        <v>29155.900830936527</v>
      </c>
    </row>
    <row r="463" spans="1:9" x14ac:dyDescent="0.35">
      <c r="A463" t="s">
        <v>34</v>
      </c>
      <c r="B463" s="3">
        <v>42201</v>
      </c>
      <c r="C463" s="5">
        <v>638.42498779296875</v>
      </c>
      <c r="D463" s="3">
        <v>42298</v>
      </c>
      <c r="E463" s="5">
        <v>628.32501220703125</v>
      </c>
      <c r="F463" s="7">
        <v>-10.0999755859375</v>
      </c>
      <c r="G463">
        <f t="shared" si="21"/>
        <v>587.35098876953123</v>
      </c>
      <c r="H463" s="11">
        <f t="shared" si="22"/>
        <v>195.79434137144941</v>
      </c>
      <c r="I463" s="7">
        <f t="shared" si="23"/>
        <v>-1977.5180677163517</v>
      </c>
    </row>
    <row r="464" spans="1:9" x14ac:dyDescent="0.35">
      <c r="A464" t="s">
        <v>34</v>
      </c>
      <c r="B464" s="3">
        <v>42334</v>
      </c>
      <c r="C464" s="5">
        <v>673.125</v>
      </c>
      <c r="D464" s="3">
        <v>42403</v>
      </c>
      <c r="E464" s="5">
        <v>601.5</v>
      </c>
      <c r="F464" s="7">
        <v>-71.625</v>
      </c>
      <c r="G464">
        <f t="shared" si="21"/>
        <v>619.27499999999998</v>
      </c>
      <c r="H464" s="11">
        <f t="shared" si="22"/>
        <v>185.70102135561737</v>
      </c>
      <c r="I464" s="7">
        <f t="shared" si="23"/>
        <v>-13300.835654596094</v>
      </c>
    </row>
    <row r="465" spans="1:9" x14ac:dyDescent="0.35">
      <c r="A465" t="s">
        <v>34</v>
      </c>
      <c r="B465" s="3">
        <v>42495</v>
      </c>
      <c r="C465" s="5">
        <v>660.42498779296875</v>
      </c>
      <c r="D465" s="3">
        <v>42699</v>
      </c>
      <c r="E465" s="5">
        <v>586.5</v>
      </c>
      <c r="F465" s="7">
        <v>-73.92498779296875</v>
      </c>
      <c r="G465">
        <f t="shared" si="21"/>
        <v>607.59098876953124</v>
      </c>
      <c r="H465" s="11">
        <f t="shared" si="22"/>
        <v>189.27206315698217</v>
      </c>
      <c r="I465" s="7">
        <f t="shared" si="23"/>
        <v>-13991.934958429918</v>
      </c>
    </row>
    <row r="466" spans="1:9" x14ac:dyDescent="0.35">
      <c r="A466" t="s">
        <v>34</v>
      </c>
      <c r="B466" s="3">
        <v>42880</v>
      </c>
      <c r="C466" s="5">
        <v>663.75</v>
      </c>
      <c r="D466" s="3">
        <v>43032</v>
      </c>
      <c r="E466" s="5">
        <v>675.32501220703125</v>
      </c>
      <c r="F466" s="7">
        <v>11.57501220703125</v>
      </c>
      <c r="G466">
        <f t="shared" si="21"/>
        <v>610.65</v>
      </c>
      <c r="H466" s="11">
        <f t="shared" si="22"/>
        <v>188.32391713747637</v>
      </c>
      <c r="I466" s="7">
        <f t="shared" si="23"/>
        <v>2179.8516397422304</v>
      </c>
    </row>
    <row r="467" spans="1:9" x14ac:dyDescent="0.35">
      <c r="A467" t="s">
        <v>34</v>
      </c>
      <c r="B467" s="3">
        <v>43066</v>
      </c>
      <c r="C467" s="5">
        <v>715.5</v>
      </c>
      <c r="D467" s="3">
        <v>43417</v>
      </c>
      <c r="E467" s="5">
        <v>790.04998779296875</v>
      </c>
      <c r="F467" s="7">
        <v>74.54998779296875</v>
      </c>
      <c r="G467">
        <f t="shared" si="21"/>
        <v>658.26</v>
      </c>
      <c r="H467" s="11">
        <f t="shared" si="22"/>
        <v>174.70300489168412</v>
      </c>
      <c r="I467" s="7">
        <f t="shared" si="23"/>
        <v>13024.106882070011</v>
      </c>
    </row>
    <row r="468" spans="1:9" x14ac:dyDescent="0.35">
      <c r="A468" t="s">
        <v>34</v>
      </c>
      <c r="B468" s="3">
        <v>44034</v>
      </c>
      <c r="C468" s="5">
        <v>592</v>
      </c>
      <c r="D468" s="3">
        <v>44431</v>
      </c>
      <c r="E468" s="5">
        <v>765.9000244140625</v>
      </c>
      <c r="F468" s="7">
        <v>173.9000244140625</v>
      </c>
      <c r="G468">
        <f t="shared" si="21"/>
        <v>544.64</v>
      </c>
      <c r="H468" s="11">
        <f t="shared" si="22"/>
        <v>211.14864864864859</v>
      </c>
      <c r="I468" s="7">
        <f t="shared" si="23"/>
        <v>36718.755154996295</v>
      </c>
    </row>
    <row r="469" spans="1:9" x14ac:dyDescent="0.35">
      <c r="A469" t="s">
        <v>34</v>
      </c>
      <c r="B469" s="3">
        <v>44490</v>
      </c>
      <c r="C469" s="5">
        <v>897</v>
      </c>
      <c r="D469" s="3">
        <v>44649</v>
      </c>
      <c r="E469" s="5">
        <v>773.3499755859375</v>
      </c>
      <c r="F469" s="7">
        <v>-123.6500244140625</v>
      </c>
      <c r="G469">
        <f t="shared" si="21"/>
        <v>825.24</v>
      </c>
      <c r="H469" s="11">
        <f t="shared" si="22"/>
        <v>139.35340022296546</v>
      </c>
      <c r="I469" s="7">
        <f t="shared" si="23"/>
        <v>-17231.051339752303</v>
      </c>
    </row>
    <row r="470" spans="1:9" x14ac:dyDescent="0.35">
      <c r="A470" t="s">
        <v>34</v>
      </c>
      <c r="B470" s="3">
        <v>44698</v>
      </c>
      <c r="C470" s="5">
        <v>910.79998779296875</v>
      </c>
      <c r="D470" s="3">
        <v>45034</v>
      </c>
      <c r="E470" s="5">
        <v>1204.699951171875</v>
      </c>
      <c r="F470" s="7">
        <v>293.89996337890619</v>
      </c>
      <c r="G470">
        <f t="shared" si="21"/>
        <v>837.93598876953126</v>
      </c>
      <c r="H470" s="11">
        <f t="shared" si="22"/>
        <v>137.24198690746294</v>
      </c>
      <c r="I470" s="7">
        <f t="shared" si="23"/>
        <v>40335.41492615168</v>
      </c>
    </row>
    <row r="471" spans="1:9" x14ac:dyDescent="0.35">
      <c r="A471" t="s">
        <v>34</v>
      </c>
      <c r="B471" s="3">
        <v>45096</v>
      </c>
      <c r="C471" s="5">
        <v>1402.550048828125</v>
      </c>
      <c r="D471" s="3">
        <v>45292</v>
      </c>
      <c r="E471" s="5">
        <v>1703.300048828125</v>
      </c>
      <c r="F471" s="7">
        <v>300.75</v>
      </c>
      <c r="G471">
        <f t="shared" si="21"/>
        <v>1290.3460449218751</v>
      </c>
      <c r="H471" s="11">
        <f t="shared" si="22"/>
        <v>89.123379307883923</v>
      </c>
      <c r="I471" s="7">
        <f t="shared" si="23"/>
        <v>26803.856326846089</v>
      </c>
    </row>
    <row r="472" spans="1:9" x14ac:dyDescent="0.35">
      <c r="A472" t="s">
        <v>35</v>
      </c>
      <c r="B472" s="3">
        <v>37881</v>
      </c>
      <c r="C472" s="5">
        <v>216.05000305175781</v>
      </c>
      <c r="D472" s="3">
        <v>38182</v>
      </c>
      <c r="E472" s="5">
        <v>418.10000610351563</v>
      </c>
      <c r="F472" s="7">
        <v>202.05000305175781</v>
      </c>
      <c r="G472">
        <f t="shared" si="21"/>
        <v>198.76600280761718</v>
      </c>
      <c r="H472" s="11">
        <f t="shared" si="22"/>
        <v>578.56976734249099</v>
      </c>
      <c r="I472" s="7">
        <f t="shared" si="23"/>
        <v>116900.02325720512</v>
      </c>
    </row>
    <row r="473" spans="1:9" x14ac:dyDescent="0.35">
      <c r="A473" t="s">
        <v>35</v>
      </c>
      <c r="B473" s="3">
        <v>38359</v>
      </c>
      <c r="C473" s="5">
        <v>440.64999389648438</v>
      </c>
      <c r="D473" s="3">
        <v>39170</v>
      </c>
      <c r="E473" s="5">
        <v>812.45001220703125</v>
      </c>
      <c r="F473" s="7">
        <v>371.80001831054688</v>
      </c>
      <c r="G473">
        <f t="shared" si="21"/>
        <v>405.39799438476564</v>
      </c>
      <c r="H473" s="11">
        <f t="shared" si="22"/>
        <v>283.67185233494979</v>
      </c>
      <c r="I473" s="7">
        <f t="shared" si="23"/>
        <v>105469.19989232108</v>
      </c>
    </row>
    <row r="474" spans="1:9" x14ac:dyDescent="0.35">
      <c r="A474" t="s">
        <v>35</v>
      </c>
      <c r="B474" s="3">
        <v>39346</v>
      </c>
      <c r="C474" s="5">
        <v>931.4000244140625</v>
      </c>
      <c r="D474" s="3">
        <v>39499</v>
      </c>
      <c r="E474" s="5">
        <v>763.1500244140625</v>
      </c>
      <c r="F474" s="7">
        <v>-168.25</v>
      </c>
      <c r="G474">
        <f t="shared" si="21"/>
        <v>856.88802246093758</v>
      </c>
      <c r="H474" s="11">
        <f t="shared" si="22"/>
        <v>134.20656723585205</v>
      </c>
      <c r="I474" s="7">
        <f t="shared" si="23"/>
        <v>-22580.254937432106</v>
      </c>
    </row>
    <row r="475" spans="1:9" x14ac:dyDescent="0.35">
      <c r="A475" t="s">
        <v>35</v>
      </c>
      <c r="B475" s="3">
        <v>39896</v>
      </c>
      <c r="C475" s="5">
        <v>734.04998779296875</v>
      </c>
      <c r="D475" s="3">
        <v>40268</v>
      </c>
      <c r="E475" s="5">
        <v>1417.949951171875</v>
      </c>
      <c r="F475" s="7">
        <v>683.89996337890625</v>
      </c>
      <c r="G475">
        <f t="shared" si="21"/>
        <v>675.32598876953125</v>
      </c>
      <c r="H475" s="11">
        <f t="shared" si="22"/>
        <v>170.28813034359038</v>
      </c>
      <c r="I475" s="7">
        <f t="shared" si="23"/>
        <v>116460.04610584388</v>
      </c>
    </row>
    <row r="476" spans="1:9" x14ac:dyDescent="0.35">
      <c r="A476" t="s">
        <v>35</v>
      </c>
      <c r="B476" s="3">
        <v>40469</v>
      </c>
      <c r="C476" s="5">
        <v>1491.550048828125</v>
      </c>
      <c r="D476" s="3">
        <v>40578</v>
      </c>
      <c r="E476" s="5">
        <v>1182.949951171875</v>
      </c>
      <c r="F476" s="7">
        <v>-308.60009765625</v>
      </c>
      <c r="G476">
        <f t="shared" si="21"/>
        <v>1372.226044921875</v>
      </c>
      <c r="H476" s="11">
        <f t="shared" si="22"/>
        <v>83.805434553275276</v>
      </c>
      <c r="I476" s="7">
        <f t="shared" si="23"/>
        <v>-25862.36528726522</v>
      </c>
    </row>
    <row r="477" spans="1:9" x14ac:dyDescent="0.35">
      <c r="A477" t="s">
        <v>35</v>
      </c>
      <c r="B477" s="3">
        <v>40968</v>
      </c>
      <c r="C477" s="5">
        <v>1254.800048828125</v>
      </c>
      <c r="D477" s="3">
        <v>41108</v>
      </c>
      <c r="E477" s="5">
        <v>1226.599975585938</v>
      </c>
      <c r="F477" s="7">
        <v>-28.2000732421875</v>
      </c>
      <c r="G477">
        <f t="shared" si="21"/>
        <v>1154.416044921875</v>
      </c>
      <c r="H477" s="11">
        <f t="shared" si="22"/>
        <v>99.617465042927961</v>
      </c>
      <c r="I477" s="7">
        <f t="shared" si="23"/>
        <v>-2809.2198104116214</v>
      </c>
    </row>
    <row r="478" spans="1:9" x14ac:dyDescent="0.35">
      <c r="A478" t="s">
        <v>35</v>
      </c>
      <c r="B478" s="3">
        <v>41185</v>
      </c>
      <c r="C478" s="5">
        <v>1363.449951171875</v>
      </c>
      <c r="D478" s="3">
        <v>41491</v>
      </c>
      <c r="E478" s="5">
        <v>1343.900024414062</v>
      </c>
      <c r="F478" s="7">
        <v>-19.5499267578125</v>
      </c>
      <c r="G478">
        <f t="shared" si="21"/>
        <v>1254.3739550781252</v>
      </c>
      <c r="H478" s="11">
        <f t="shared" si="22"/>
        <v>91.679199440040776</v>
      </c>
      <c r="I478" s="7">
        <f t="shared" si="23"/>
        <v>-1792.3216342676819</v>
      </c>
    </row>
    <row r="479" spans="1:9" x14ac:dyDescent="0.35">
      <c r="A479" t="s">
        <v>35</v>
      </c>
      <c r="B479" s="3">
        <v>41599</v>
      </c>
      <c r="C479" s="5">
        <v>1647</v>
      </c>
      <c r="D479" s="3">
        <v>42419</v>
      </c>
      <c r="E479" s="5">
        <v>3579.14990234375</v>
      </c>
      <c r="F479" s="7">
        <v>1932.14990234375</v>
      </c>
      <c r="G479">
        <f t="shared" si="21"/>
        <v>1515.24</v>
      </c>
      <c r="H479" s="11">
        <f t="shared" si="22"/>
        <v>75.895567698846392</v>
      </c>
      <c r="I479" s="7">
        <f t="shared" si="23"/>
        <v>146641.61371764951</v>
      </c>
    </row>
    <row r="480" spans="1:9" x14ac:dyDescent="0.35">
      <c r="A480" t="s">
        <v>35</v>
      </c>
      <c r="B480" s="3">
        <v>42570</v>
      </c>
      <c r="C480" s="5">
        <v>4485.7001953125</v>
      </c>
      <c r="D480" s="3">
        <v>43370</v>
      </c>
      <c r="E480" s="5">
        <v>7553.0498046875</v>
      </c>
      <c r="F480" s="7">
        <v>3067.349609375</v>
      </c>
      <c r="G480">
        <f t="shared" si="21"/>
        <v>4126.8441796875004</v>
      </c>
      <c r="H480" s="11">
        <f t="shared" si="22"/>
        <v>27.866329571161167</v>
      </c>
      <c r="I480" s="7">
        <f t="shared" si="23"/>
        <v>85475.775124816209</v>
      </c>
    </row>
    <row r="481" spans="1:9" x14ac:dyDescent="0.35">
      <c r="A481" t="s">
        <v>35</v>
      </c>
      <c r="B481" s="3">
        <v>43774</v>
      </c>
      <c r="C481" s="5">
        <v>7389</v>
      </c>
      <c r="D481" s="3">
        <v>43913</v>
      </c>
      <c r="E481" s="5">
        <v>4220.35009765625</v>
      </c>
      <c r="F481" s="7">
        <v>-3168.64990234375</v>
      </c>
      <c r="G481">
        <f t="shared" si="21"/>
        <v>6797.88</v>
      </c>
      <c r="H481" s="11">
        <f t="shared" si="22"/>
        <v>16.917038841521183</v>
      </c>
      <c r="I481" s="7">
        <f t="shared" si="23"/>
        <v>-53604.173473131523</v>
      </c>
    </row>
    <row r="482" spans="1:9" x14ac:dyDescent="0.35">
      <c r="A482" t="s">
        <v>35</v>
      </c>
      <c r="B482" s="3">
        <v>44069</v>
      </c>
      <c r="C482" s="5">
        <v>7008.64990234375</v>
      </c>
      <c r="D482" s="3">
        <v>44312</v>
      </c>
      <c r="E482" s="5">
        <v>6638.89990234375</v>
      </c>
      <c r="F482" s="7">
        <v>-369.75</v>
      </c>
      <c r="G482">
        <f t="shared" si="21"/>
        <v>6447.9579101562504</v>
      </c>
      <c r="H482" s="11">
        <f t="shared" si="22"/>
        <v>17.835104013142253</v>
      </c>
      <c r="I482" s="7">
        <f t="shared" si="23"/>
        <v>-6594.5297088593479</v>
      </c>
    </row>
    <row r="483" spans="1:9" x14ac:dyDescent="0.35">
      <c r="A483" t="s">
        <v>35</v>
      </c>
      <c r="B483" s="3">
        <v>44400</v>
      </c>
      <c r="C483" s="5">
        <v>7293.85009765625</v>
      </c>
      <c r="D483" s="3">
        <v>44432</v>
      </c>
      <c r="E483" s="5">
        <v>6803.2001953125</v>
      </c>
      <c r="F483" s="7">
        <v>-490.64990234375</v>
      </c>
      <c r="G483">
        <f t="shared" si="21"/>
        <v>6710.3420898437507</v>
      </c>
      <c r="H483" s="11">
        <f t="shared" si="22"/>
        <v>17.13772538870338</v>
      </c>
      <c r="I483" s="7">
        <f t="shared" si="23"/>
        <v>-8408.6232883613193</v>
      </c>
    </row>
    <row r="484" spans="1:9" x14ac:dyDescent="0.35">
      <c r="A484" t="s">
        <v>35</v>
      </c>
      <c r="B484" s="3">
        <v>44503</v>
      </c>
      <c r="C484" s="5">
        <v>7734.25</v>
      </c>
      <c r="D484" s="3">
        <v>44697</v>
      </c>
      <c r="E484" s="5">
        <v>7247.60009765625</v>
      </c>
      <c r="F484" s="7">
        <v>-486.64990234375</v>
      </c>
      <c r="G484">
        <f t="shared" si="21"/>
        <v>7115.51</v>
      </c>
      <c r="H484" s="11">
        <f t="shared" si="22"/>
        <v>16.16187736367457</v>
      </c>
      <c r="I484" s="7">
        <f t="shared" si="23"/>
        <v>-7865.1760407238935</v>
      </c>
    </row>
    <row r="485" spans="1:9" x14ac:dyDescent="0.35">
      <c r="A485" t="s">
        <v>35</v>
      </c>
      <c r="B485" s="3">
        <v>44704</v>
      </c>
      <c r="C485" s="5">
        <v>7897.4501953125</v>
      </c>
      <c r="D485" s="3">
        <v>44974</v>
      </c>
      <c r="E485" s="5">
        <v>8807.75</v>
      </c>
      <c r="F485" s="7">
        <v>910.2998046875</v>
      </c>
      <c r="G485">
        <f t="shared" si="21"/>
        <v>7265.6541796874999</v>
      </c>
      <c r="H485" s="11">
        <f t="shared" si="22"/>
        <v>15.827893422385015</v>
      </c>
      <c r="I485" s="7">
        <f t="shared" si="23"/>
        <v>14408.128291011646</v>
      </c>
    </row>
    <row r="486" spans="1:9" x14ac:dyDescent="0.35">
      <c r="A486" t="s">
        <v>35</v>
      </c>
      <c r="B486" s="3">
        <v>45078</v>
      </c>
      <c r="C486" s="5">
        <v>9328.2998046875</v>
      </c>
      <c r="D486" s="3">
        <v>45292</v>
      </c>
      <c r="E486" s="5">
        <v>10283.2998046875</v>
      </c>
      <c r="F486" s="7">
        <v>955</v>
      </c>
      <c r="G486">
        <f t="shared" si="21"/>
        <v>8582.0358203124997</v>
      </c>
      <c r="H486" s="11">
        <f t="shared" si="22"/>
        <v>13.40008389708777</v>
      </c>
      <c r="I486" s="7">
        <f t="shared" si="23"/>
        <v>12797.08012171882</v>
      </c>
    </row>
    <row r="487" spans="1:9" x14ac:dyDescent="0.35">
      <c r="A487" t="s">
        <v>36</v>
      </c>
      <c r="B487" s="3">
        <v>38366</v>
      </c>
      <c r="C487" s="5">
        <v>67.625</v>
      </c>
      <c r="D487" s="3">
        <v>38502</v>
      </c>
      <c r="E487" s="5">
        <v>69</v>
      </c>
      <c r="F487" s="7">
        <v>1.375</v>
      </c>
      <c r="G487">
        <f t="shared" si="21"/>
        <v>62.215000000000003</v>
      </c>
      <c r="H487" s="11">
        <f t="shared" si="22"/>
        <v>1848.4288354898349</v>
      </c>
      <c r="I487" s="7">
        <f t="shared" si="23"/>
        <v>2541.5896487985228</v>
      </c>
    </row>
    <row r="488" spans="1:9" x14ac:dyDescent="0.35">
      <c r="A488" t="s">
        <v>36</v>
      </c>
      <c r="B488" s="3">
        <v>38546</v>
      </c>
      <c r="C488" s="5">
        <v>75</v>
      </c>
      <c r="D488" s="3">
        <v>38909</v>
      </c>
      <c r="E488" s="5">
        <v>97.416664123535156</v>
      </c>
      <c r="F488" s="7">
        <v>22.41666412353516</v>
      </c>
      <c r="G488">
        <f t="shared" si="21"/>
        <v>69</v>
      </c>
      <c r="H488" s="11">
        <f t="shared" si="22"/>
        <v>1666.6666666666667</v>
      </c>
      <c r="I488" s="7">
        <f t="shared" si="23"/>
        <v>37361.106872558601</v>
      </c>
    </row>
    <row r="489" spans="1:9" x14ac:dyDescent="0.35">
      <c r="A489" t="s">
        <v>36</v>
      </c>
      <c r="B489" s="3">
        <v>38974</v>
      </c>
      <c r="C489" s="5">
        <v>107.1666641235352</v>
      </c>
      <c r="D489" s="3">
        <v>39538</v>
      </c>
      <c r="E489" s="5">
        <v>163.83332824707031</v>
      </c>
      <c r="F489" s="7">
        <v>56.666664123535163</v>
      </c>
      <c r="G489">
        <f t="shared" si="21"/>
        <v>98.593330993652387</v>
      </c>
      <c r="H489" s="11">
        <f t="shared" si="22"/>
        <v>1166.4074926873498</v>
      </c>
      <c r="I489" s="7">
        <f t="shared" si="23"/>
        <v>66096.421619288842</v>
      </c>
    </row>
    <row r="490" spans="1:9" x14ac:dyDescent="0.35">
      <c r="A490" t="s">
        <v>36</v>
      </c>
      <c r="B490" s="3">
        <v>39847</v>
      </c>
      <c r="C490" s="5">
        <v>147.41667175292969</v>
      </c>
      <c r="D490" s="3">
        <v>40260</v>
      </c>
      <c r="E490" s="5">
        <v>169.625</v>
      </c>
      <c r="F490" s="7">
        <v>22.208328247070309</v>
      </c>
      <c r="G490">
        <f t="shared" si="21"/>
        <v>135.62333801269531</v>
      </c>
      <c r="H490" s="11">
        <f t="shared" si="22"/>
        <v>847.93665813796144</v>
      </c>
      <c r="I490" s="7">
        <f t="shared" si="23"/>
        <v>18831.255636651687</v>
      </c>
    </row>
    <row r="491" spans="1:9" x14ac:dyDescent="0.35">
      <c r="A491" t="s">
        <v>36</v>
      </c>
      <c r="B491" s="3">
        <v>40476</v>
      </c>
      <c r="C491" s="5">
        <v>172.95832824707031</v>
      </c>
      <c r="D491" s="3">
        <v>40508</v>
      </c>
      <c r="E491" s="5">
        <v>147.5</v>
      </c>
      <c r="F491" s="7">
        <v>-25.458328247070309</v>
      </c>
      <c r="G491">
        <f t="shared" si="21"/>
        <v>159.12166198730469</v>
      </c>
      <c r="H491" s="11">
        <f t="shared" si="22"/>
        <v>722.7174387430365</v>
      </c>
      <c r="I491" s="7">
        <f t="shared" si="23"/>
        <v>-18399.177785402153</v>
      </c>
    </row>
    <row r="492" spans="1:9" x14ac:dyDescent="0.35">
      <c r="A492" t="s">
        <v>36</v>
      </c>
      <c r="B492" s="3">
        <v>40977</v>
      </c>
      <c r="C492" s="5">
        <v>144.70832824707031</v>
      </c>
      <c r="D492" s="3">
        <v>41033</v>
      </c>
      <c r="E492" s="5">
        <v>129.125</v>
      </c>
      <c r="F492" s="7">
        <v>-15.583328247070311</v>
      </c>
      <c r="G492">
        <f t="shared" si="21"/>
        <v>133.13166198730468</v>
      </c>
      <c r="H492" s="11">
        <f t="shared" si="22"/>
        <v>863.8065377037525</v>
      </c>
      <c r="I492" s="7">
        <f t="shared" si="23"/>
        <v>-13460.980819002893</v>
      </c>
    </row>
    <row r="493" spans="1:9" x14ac:dyDescent="0.35">
      <c r="A493" t="s">
        <v>36</v>
      </c>
      <c r="B493" s="3">
        <v>41158</v>
      </c>
      <c r="C493" s="5">
        <v>142.91667175292969</v>
      </c>
      <c r="D493" s="3">
        <v>41277</v>
      </c>
      <c r="E493" s="5">
        <v>131.29167175292969</v>
      </c>
      <c r="F493" s="7">
        <v>-11.625</v>
      </c>
      <c r="G493">
        <f t="shared" si="21"/>
        <v>131.48333801269533</v>
      </c>
      <c r="H493" s="11">
        <f t="shared" si="22"/>
        <v>874.63553738570567</v>
      </c>
      <c r="I493" s="7">
        <f t="shared" si="23"/>
        <v>-10167.638122108829</v>
      </c>
    </row>
    <row r="494" spans="1:9" x14ac:dyDescent="0.35">
      <c r="A494" t="s">
        <v>36</v>
      </c>
      <c r="B494" s="3">
        <v>41599</v>
      </c>
      <c r="C494" s="5">
        <v>125.1666641235352</v>
      </c>
      <c r="D494" s="3">
        <v>41645</v>
      </c>
      <c r="E494" s="5">
        <v>110.125</v>
      </c>
      <c r="F494" s="7">
        <v>-15.04166412353516</v>
      </c>
      <c r="G494">
        <f t="shared" si="21"/>
        <v>115.15333099365239</v>
      </c>
      <c r="H494" s="11">
        <f t="shared" si="22"/>
        <v>998.66846236813797</v>
      </c>
      <c r="I494" s="7">
        <f t="shared" si="23"/>
        <v>-15021.635581708844</v>
      </c>
    </row>
    <row r="495" spans="1:9" x14ac:dyDescent="0.35">
      <c r="A495" t="s">
        <v>36</v>
      </c>
      <c r="B495" s="3">
        <v>41806</v>
      </c>
      <c r="C495" s="5">
        <v>127.4166641235352</v>
      </c>
      <c r="D495" s="3">
        <v>42020</v>
      </c>
      <c r="E495" s="5">
        <v>117</v>
      </c>
      <c r="F495" s="7">
        <v>-10.41666412353516</v>
      </c>
      <c r="G495">
        <f t="shared" si="21"/>
        <v>117.22333099365238</v>
      </c>
      <c r="H495" s="11">
        <f t="shared" si="22"/>
        <v>981.03337471469069</v>
      </c>
      <c r="I495" s="7">
        <f t="shared" si="23"/>
        <v>-10219.095158381144</v>
      </c>
    </row>
    <row r="496" spans="1:9" x14ac:dyDescent="0.35">
      <c r="A496" t="s">
        <v>36</v>
      </c>
      <c r="B496" s="3">
        <v>42076</v>
      </c>
      <c r="C496" s="5">
        <v>132.875</v>
      </c>
      <c r="D496" s="3">
        <v>42174</v>
      </c>
      <c r="E496" s="5">
        <v>113.375</v>
      </c>
      <c r="F496" s="7">
        <v>-19.5</v>
      </c>
      <c r="G496">
        <f t="shared" si="21"/>
        <v>122.245</v>
      </c>
      <c r="H496" s="11">
        <f t="shared" si="22"/>
        <v>940.73377234242753</v>
      </c>
      <c r="I496" s="7">
        <f t="shared" si="23"/>
        <v>-18344.308560677338</v>
      </c>
    </row>
    <row r="497" spans="1:9" x14ac:dyDescent="0.35">
      <c r="A497" t="s">
        <v>36</v>
      </c>
      <c r="B497" s="3">
        <v>42380</v>
      </c>
      <c r="C497" s="5">
        <v>118</v>
      </c>
      <c r="D497" s="3">
        <v>42444</v>
      </c>
      <c r="E497" s="5">
        <v>106.0833358764648</v>
      </c>
      <c r="F497" s="7">
        <v>-11.91666412353516</v>
      </c>
      <c r="G497">
        <f t="shared" si="21"/>
        <v>108.56</v>
      </c>
      <c r="H497" s="11">
        <f t="shared" si="22"/>
        <v>1059.3220338983053</v>
      </c>
      <c r="I497" s="7">
        <f t="shared" si="23"/>
        <v>-12623.584876626232</v>
      </c>
    </row>
    <row r="498" spans="1:9" x14ac:dyDescent="0.35">
      <c r="A498" t="s">
        <v>36</v>
      </c>
      <c r="B498" s="3">
        <v>42499</v>
      </c>
      <c r="C498" s="5">
        <v>119.3333358764648</v>
      </c>
      <c r="D498" s="3">
        <v>42907</v>
      </c>
      <c r="E498" s="5">
        <v>133.16667175292969</v>
      </c>
      <c r="F498" s="7">
        <v>13.83333587646484</v>
      </c>
      <c r="G498">
        <f t="shared" si="21"/>
        <v>109.78666900634762</v>
      </c>
      <c r="H498" s="11">
        <f t="shared" si="22"/>
        <v>1047.4860111964142</v>
      </c>
      <c r="I498" s="7">
        <f t="shared" si="23"/>
        <v>14490.225818778408</v>
      </c>
    </row>
    <row r="499" spans="1:9" x14ac:dyDescent="0.35">
      <c r="A499" t="s">
        <v>36</v>
      </c>
      <c r="B499" s="3">
        <v>42955</v>
      </c>
      <c r="C499" s="5">
        <v>142.625</v>
      </c>
      <c r="D499" s="3">
        <v>43166</v>
      </c>
      <c r="E499" s="5">
        <v>136.25</v>
      </c>
      <c r="F499" s="7">
        <v>-6.375</v>
      </c>
      <c r="G499">
        <f t="shared" si="21"/>
        <v>131.215</v>
      </c>
      <c r="H499" s="11">
        <f t="shared" si="22"/>
        <v>876.42418930762517</v>
      </c>
      <c r="I499" s="7">
        <f t="shared" si="23"/>
        <v>-5587.2042068361106</v>
      </c>
    </row>
    <row r="500" spans="1:9" x14ac:dyDescent="0.35">
      <c r="A500" t="s">
        <v>36</v>
      </c>
      <c r="B500" s="3">
        <v>43396</v>
      </c>
      <c r="C500" s="5">
        <v>137.5</v>
      </c>
      <c r="D500" s="3">
        <v>43420</v>
      </c>
      <c r="E500" s="5">
        <v>128.375</v>
      </c>
      <c r="F500" s="7">
        <v>-9.125</v>
      </c>
      <c r="G500">
        <f t="shared" si="21"/>
        <v>126.5</v>
      </c>
      <c r="H500" s="11">
        <f t="shared" si="22"/>
        <v>909.09090909090912</v>
      </c>
      <c r="I500" s="7">
        <f t="shared" si="23"/>
        <v>-8295.454545454546</v>
      </c>
    </row>
    <row r="501" spans="1:9" x14ac:dyDescent="0.35">
      <c r="A501" t="s">
        <v>36</v>
      </c>
      <c r="B501" s="3">
        <v>43588</v>
      </c>
      <c r="C501" s="5">
        <v>135.44999694824219</v>
      </c>
      <c r="D501" s="3">
        <v>43721</v>
      </c>
      <c r="E501" s="5">
        <v>124.0500030517578</v>
      </c>
      <c r="F501" s="7">
        <v>-11.39999389648438</v>
      </c>
      <c r="G501">
        <f t="shared" si="21"/>
        <v>124.61399719238281</v>
      </c>
      <c r="H501" s="11">
        <f t="shared" si="22"/>
        <v>922.84978085134014</v>
      </c>
      <c r="I501" s="7">
        <f t="shared" si="23"/>
        <v>-10520.481869077226</v>
      </c>
    </row>
    <row r="502" spans="1:9" x14ac:dyDescent="0.35">
      <c r="A502" t="s">
        <v>36</v>
      </c>
      <c r="B502" s="3">
        <v>44187</v>
      </c>
      <c r="C502" s="5">
        <v>98.900001525878906</v>
      </c>
      <c r="D502" s="3">
        <v>45292</v>
      </c>
      <c r="E502" s="5">
        <v>309.75</v>
      </c>
      <c r="F502" s="7">
        <v>210.84999847412109</v>
      </c>
      <c r="G502">
        <f t="shared" si="21"/>
        <v>90.988001403808596</v>
      </c>
      <c r="H502" s="11">
        <f t="shared" si="22"/>
        <v>1263.9029127546739</v>
      </c>
      <c r="I502" s="7">
        <f t="shared" si="23"/>
        <v>266493.92722576018</v>
      </c>
    </row>
    <row r="503" spans="1:9" x14ac:dyDescent="0.35">
      <c r="A503" t="s">
        <v>37</v>
      </c>
      <c r="B503" s="3">
        <v>37550</v>
      </c>
      <c r="C503" s="5">
        <v>548.3499755859375</v>
      </c>
      <c r="D503" s="3">
        <v>37593</v>
      </c>
      <c r="E503" s="5">
        <v>545.0999755859375</v>
      </c>
      <c r="F503" s="7">
        <v>-3.25</v>
      </c>
      <c r="G503">
        <f t="shared" si="21"/>
        <v>504.48197753906254</v>
      </c>
      <c r="H503" s="11">
        <f t="shared" si="22"/>
        <v>227.9566072131795</v>
      </c>
      <c r="I503" s="7">
        <f t="shared" si="23"/>
        <v>-740.8589734428333</v>
      </c>
    </row>
    <row r="504" spans="1:9" x14ac:dyDescent="0.35">
      <c r="A504" t="s">
        <v>37</v>
      </c>
      <c r="B504" s="3">
        <v>40451</v>
      </c>
      <c r="C504" s="5">
        <v>338.21499633789063</v>
      </c>
      <c r="D504" s="3">
        <v>40933</v>
      </c>
      <c r="E504" s="5">
        <v>412.70001220703119</v>
      </c>
      <c r="F504" s="7">
        <v>74.485015869140625</v>
      </c>
      <c r="G504">
        <f t="shared" si="21"/>
        <v>311.15779663085937</v>
      </c>
      <c r="H504" s="11">
        <f t="shared" si="22"/>
        <v>369.58739663666432</v>
      </c>
      <c r="I504" s="7">
        <f t="shared" si="23"/>
        <v>27528.723103516313</v>
      </c>
    </row>
    <row r="505" spans="1:9" x14ac:dyDescent="0.35">
      <c r="A505" t="s">
        <v>37</v>
      </c>
      <c r="B505" s="3">
        <v>40974</v>
      </c>
      <c r="C505" s="5">
        <v>446.2349853515625</v>
      </c>
      <c r="D505" s="3">
        <v>41380</v>
      </c>
      <c r="E505" s="5">
        <v>461.94000244140619</v>
      </c>
      <c r="F505" s="7">
        <v>15.70501708984375</v>
      </c>
      <c r="G505">
        <f t="shared" si="21"/>
        <v>410.53618652343749</v>
      </c>
      <c r="H505" s="11">
        <f t="shared" si="22"/>
        <v>280.12146986081734</v>
      </c>
      <c r="I505" s="7">
        <f t="shared" si="23"/>
        <v>4399.312471396287</v>
      </c>
    </row>
    <row r="506" spans="1:9" x14ac:dyDescent="0.35">
      <c r="A506" t="s">
        <v>37</v>
      </c>
      <c r="B506" s="3">
        <v>41394</v>
      </c>
      <c r="C506" s="5">
        <v>498.135009765625</v>
      </c>
      <c r="D506" s="3">
        <v>41677</v>
      </c>
      <c r="E506" s="5">
        <v>501.625</v>
      </c>
      <c r="F506" s="7">
        <v>3.489990234375</v>
      </c>
      <c r="G506">
        <f t="shared" si="21"/>
        <v>458.28420898437503</v>
      </c>
      <c r="H506" s="11">
        <f t="shared" si="22"/>
        <v>250.9359863279098</v>
      </c>
      <c r="I506" s="7">
        <f t="shared" si="23"/>
        <v>875.76414173766375</v>
      </c>
    </row>
    <row r="507" spans="1:9" x14ac:dyDescent="0.35">
      <c r="A507" t="s">
        <v>37</v>
      </c>
      <c r="B507" s="3">
        <v>41865</v>
      </c>
      <c r="C507" s="5">
        <v>557.22998046875</v>
      </c>
      <c r="D507" s="3">
        <v>42181</v>
      </c>
      <c r="E507" s="5">
        <v>595.81500244140625</v>
      </c>
      <c r="F507" s="7">
        <v>38.58502197265625</v>
      </c>
      <c r="G507">
        <f t="shared" si="21"/>
        <v>512.65158203124997</v>
      </c>
      <c r="H507" s="11">
        <f t="shared" si="22"/>
        <v>224.32389566485296</v>
      </c>
      <c r="I507" s="7">
        <f t="shared" si="23"/>
        <v>8655.5424432201999</v>
      </c>
    </row>
    <row r="508" spans="1:9" x14ac:dyDescent="0.35">
      <c r="A508" t="s">
        <v>37</v>
      </c>
      <c r="B508" s="3">
        <v>42523</v>
      </c>
      <c r="C508" s="5">
        <v>630.20501708984375</v>
      </c>
      <c r="D508" s="3">
        <v>42734</v>
      </c>
      <c r="E508" s="5">
        <v>602.83502197265625</v>
      </c>
      <c r="F508" s="7">
        <v>-27.3699951171875</v>
      </c>
      <c r="G508">
        <f t="shared" si="21"/>
        <v>579.78861572265623</v>
      </c>
      <c r="H508" s="11">
        <f t="shared" si="22"/>
        <v>198.34815117344522</v>
      </c>
      <c r="I508" s="7">
        <f t="shared" si="23"/>
        <v>-5428.7879291203635</v>
      </c>
    </row>
    <row r="509" spans="1:9" x14ac:dyDescent="0.35">
      <c r="A509" t="s">
        <v>37</v>
      </c>
      <c r="B509" s="3">
        <v>42859</v>
      </c>
      <c r="C509" s="5">
        <v>673.54998779296875</v>
      </c>
      <c r="D509" s="3">
        <v>44112</v>
      </c>
      <c r="E509" s="5">
        <v>1630.4599609375</v>
      </c>
      <c r="F509" s="7">
        <v>956.90997314453125</v>
      </c>
      <c r="G509">
        <f t="shared" si="21"/>
        <v>619.66598876953128</v>
      </c>
      <c r="H509" s="11">
        <f t="shared" si="22"/>
        <v>185.58385014539073</v>
      </c>
      <c r="I509" s="7">
        <f t="shared" si="23"/>
        <v>177587.03705868454</v>
      </c>
    </row>
    <row r="510" spans="1:9" x14ac:dyDescent="0.35">
      <c r="A510" t="s">
        <v>37</v>
      </c>
      <c r="B510" s="3">
        <v>44166</v>
      </c>
      <c r="C510" s="5">
        <v>1741.81494140625</v>
      </c>
      <c r="D510" s="3">
        <v>44287</v>
      </c>
      <c r="E510" s="5">
        <v>1708.31494140625</v>
      </c>
      <c r="F510" s="7">
        <v>-33.5</v>
      </c>
      <c r="G510">
        <f t="shared" si="21"/>
        <v>1602.46974609375</v>
      </c>
      <c r="H510" s="11">
        <f t="shared" si="22"/>
        <v>71.764225365457932</v>
      </c>
      <c r="I510" s="7">
        <f t="shared" si="23"/>
        <v>-2404.1015497428407</v>
      </c>
    </row>
    <row r="511" spans="1:9" x14ac:dyDescent="0.35">
      <c r="A511" t="s">
        <v>37</v>
      </c>
      <c r="B511" s="3">
        <v>44344</v>
      </c>
      <c r="C511" s="5">
        <v>1750.93994140625</v>
      </c>
      <c r="D511" s="3">
        <v>44624</v>
      </c>
      <c r="E511" s="5">
        <v>1739.18505859375</v>
      </c>
      <c r="F511" s="7">
        <v>-11.7548828125</v>
      </c>
      <c r="G511">
        <f t="shared" si="21"/>
        <v>1610.86474609375</v>
      </c>
      <c r="H511" s="11">
        <f t="shared" si="22"/>
        <v>71.390227068329651</v>
      </c>
      <c r="I511" s="7">
        <f t="shared" si="23"/>
        <v>-839.18375314598052</v>
      </c>
    </row>
    <row r="512" spans="1:9" x14ac:dyDescent="0.35">
      <c r="A512" t="s">
        <v>37</v>
      </c>
      <c r="B512" s="3">
        <v>44792</v>
      </c>
      <c r="C512" s="5">
        <v>1944.089965820312</v>
      </c>
      <c r="D512" s="3">
        <v>45002</v>
      </c>
      <c r="E512" s="5">
        <v>1885.81494140625</v>
      </c>
      <c r="F512" s="7">
        <v>-58.2750244140625</v>
      </c>
      <c r="G512">
        <f t="shared" si="21"/>
        <v>1788.5627685546872</v>
      </c>
      <c r="H512" s="11">
        <f t="shared" si="22"/>
        <v>64.297435919976124</v>
      </c>
      <c r="I512" s="7">
        <f t="shared" si="23"/>
        <v>-3746.9346479982278</v>
      </c>
    </row>
    <row r="513" spans="1:9" x14ac:dyDescent="0.35">
      <c r="A513" t="s">
        <v>37</v>
      </c>
      <c r="B513" s="3">
        <v>45051</v>
      </c>
      <c r="C513" s="5">
        <v>2201.985107421875</v>
      </c>
      <c r="D513" s="3">
        <v>45292</v>
      </c>
      <c r="E513" s="5">
        <v>2737.239990234375</v>
      </c>
      <c r="F513" s="7">
        <v>535.2548828125</v>
      </c>
      <c r="G513">
        <f t="shared" si="21"/>
        <v>2025.8262988281251</v>
      </c>
      <c r="H513" s="11">
        <f t="shared" si="22"/>
        <v>56.76695976674992</v>
      </c>
      <c r="I513" s="7">
        <f t="shared" si="23"/>
        <v>30384.79239757363</v>
      </c>
    </row>
    <row r="514" spans="1:9" x14ac:dyDescent="0.35">
      <c r="A514" t="s">
        <v>38</v>
      </c>
      <c r="B514" s="3">
        <v>36908</v>
      </c>
      <c r="C514" s="5">
        <v>14.611110687255859</v>
      </c>
      <c r="D514" s="3">
        <v>37172</v>
      </c>
      <c r="E514" s="5">
        <v>14.69999980926514</v>
      </c>
      <c r="F514" s="7">
        <v>8.8889122009277344E-2</v>
      </c>
      <c r="G514">
        <f t="shared" si="21"/>
        <v>13.442221832275392</v>
      </c>
      <c r="H514" s="11">
        <f t="shared" si="22"/>
        <v>8555.1333280246745</v>
      </c>
      <c r="I514" s="7">
        <f t="shared" si="23"/>
        <v>760.45829020042027</v>
      </c>
    </row>
    <row r="515" spans="1:9" x14ac:dyDescent="0.35">
      <c r="A515" t="s">
        <v>38</v>
      </c>
      <c r="B515" s="3">
        <v>37302</v>
      </c>
      <c r="C515" s="5">
        <v>26.033332824707031</v>
      </c>
      <c r="D515" s="3">
        <v>37749</v>
      </c>
      <c r="E515" s="5">
        <v>40.633331298828118</v>
      </c>
      <c r="F515" s="7">
        <v>14.59999847412109</v>
      </c>
      <c r="G515">
        <f t="shared" ref="G515:G578" si="24">0.92*C515</f>
        <v>23.95066619873047</v>
      </c>
      <c r="H515" s="11">
        <f t="shared" ref="H515:H578" si="25">10000/(C515-G515)</f>
        <v>4801.5365854873708</v>
      </c>
      <c r="I515" s="7">
        <f t="shared" ref="I515:I578" si="26">H515*F515</f>
        <v>70102.426821552202</v>
      </c>
    </row>
    <row r="516" spans="1:9" x14ac:dyDescent="0.35">
      <c r="A516" t="s">
        <v>38</v>
      </c>
      <c r="B516" s="3">
        <v>37762</v>
      </c>
      <c r="C516" s="5">
        <v>46.977775573730469</v>
      </c>
      <c r="D516" s="3">
        <v>38167</v>
      </c>
      <c r="E516" s="5">
        <v>70.094444274902344</v>
      </c>
      <c r="F516" s="7">
        <v>23.116668701171879</v>
      </c>
      <c r="G516">
        <f t="shared" si="24"/>
        <v>43.219553527832034</v>
      </c>
      <c r="H516" s="11">
        <f t="shared" si="25"/>
        <v>2660.8326697762782</v>
      </c>
      <c r="I516" s="7">
        <f t="shared" si="26"/>
        <v>61509.587296472899</v>
      </c>
    </row>
    <row r="517" spans="1:9" x14ac:dyDescent="0.35">
      <c r="A517" t="s">
        <v>38</v>
      </c>
      <c r="B517" s="3">
        <v>38287</v>
      </c>
      <c r="C517" s="5">
        <v>88.116668701171875</v>
      </c>
      <c r="D517" s="3">
        <v>38915</v>
      </c>
      <c r="E517" s="5">
        <v>114.2722244262695</v>
      </c>
      <c r="F517" s="7">
        <v>26.15555572509766</v>
      </c>
      <c r="G517">
        <f t="shared" si="24"/>
        <v>81.067335205078123</v>
      </c>
      <c r="H517" s="11">
        <f t="shared" si="25"/>
        <v>1418.5738276592108</v>
      </c>
      <c r="I517" s="7">
        <f t="shared" si="26"/>
        <v>37103.586799505574</v>
      </c>
    </row>
    <row r="518" spans="1:9" x14ac:dyDescent="0.35">
      <c r="A518" t="s">
        <v>38</v>
      </c>
      <c r="B518" s="3">
        <v>39031</v>
      </c>
      <c r="C518" s="5">
        <v>146.43333435058591</v>
      </c>
      <c r="D518" s="3">
        <v>39329</v>
      </c>
      <c r="E518" s="5">
        <v>138.76666259765619</v>
      </c>
      <c r="F518" s="7">
        <v>-7.6666717529296884</v>
      </c>
      <c r="G518">
        <f t="shared" si="24"/>
        <v>134.71866760253903</v>
      </c>
      <c r="H518" s="11">
        <f t="shared" si="25"/>
        <v>853.63077030486102</v>
      </c>
      <c r="I518" s="7">
        <f t="shared" si="26"/>
        <v>-6544.5069141278891</v>
      </c>
    </row>
    <row r="519" spans="1:9" x14ac:dyDescent="0.35">
      <c r="A519" t="s">
        <v>38</v>
      </c>
      <c r="B519" s="3">
        <v>39370</v>
      </c>
      <c r="C519" s="5">
        <v>198.41667175292969</v>
      </c>
      <c r="D519" s="3">
        <v>39534</v>
      </c>
      <c r="E519" s="5">
        <v>178.5083312988281</v>
      </c>
      <c r="F519" s="7">
        <v>-19.908340454101559</v>
      </c>
      <c r="G519">
        <f t="shared" si="24"/>
        <v>182.54333801269533</v>
      </c>
      <c r="H519" s="11">
        <f t="shared" si="25"/>
        <v>629.98738410273972</v>
      </c>
      <c r="I519" s="7">
        <f t="shared" si="26"/>
        <v>-12542.003324506191</v>
      </c>
    </row>
    <row r="520" spans="1:9" x14ac:dyDescent="0.35">
      <c r="A520" t="s">
        <v>38</v>
      </c>
      <c r="B520" s="3">
        <v>39716</v>
      </c>
      <c r="C520" s="5">
        <v>178.5083312988281</v>
      </c>
      <c r="D520" s="3">
        <v>39745</v>
      </c>
      <c r="E520" s="5">
        <v>109.6666641235352</v>
      </c>
      <c r="F520" s="7">
        <v>-68.841667175292969</v>
      </c>
      <c r="G520">
        <f t="shared" si="24"/>
        <v>164.22766479492185</v>
      </c>
      <c r="H520" s="11">
        <f t="shared" si="25"/>
        <v>700.24742873623302</v>
      </c>
      <c r="I520" s="7">
        <f t="shared" si="26"/>
        <v>-48206.200429414435</v>
      </c>
    </row>
    <row r="521" spans="1:9" x14ac:dyDescent="0.35">
      <c r="A521" t="s">
        <v>38</v>
      </c>
      <c r="B521" s="3">
        <v>39954</v>
      </c>
      <c r="C521" s="5">
        <v>179.21665954589841</v>
      </c>
      <c r="D521" s="3">
        <v>40246</v>
      </c>
      <c r="E521" s="5">
        <v>182.69999694824219</v>
      </c>
      <c r="F521" s="7">
        <v>3.48333740234375</v>
      </c>
      <c r="G521">
        <f t="shared" si="24"/>
        <v>164.87932678222654</v>
      </c>
      <c r="H521" s="11">
        <f t="shared" si="25"/>
        <v>697.47980079936065</v>
      </c>
      <c r="I521" s="7">
        <f t="shared" si="26"/>
        <v>2429.5574775036812</v>
      </c>
    </row>
    <row r="522" spans="1:9" x14ac:dyDescent="0.35">
      <c r="A522" t="s">
        <v>38</v>
      </c>
      <c r="B522" s="3">
        <v>40365</v>
      </c>
      <c r="C522" s="5">
        <v>215.57499694824219</v>
      </c>
      <c r="D522" s="3">
        <v>40574</v>
      </c>
      <c r="E522" s="5">
        <v>196.30000305175781</v>
      </c>
      <c r="F522" s="7">
        <v>-19.274993896484379</v>
      </c>
      <c r="G522">
        <f t="shared" si="24"/>
        <v>198.32899719238281</v>
      </c>
      <c r="H522" s="11">
        <f t="shared" si="25"/>
        <v>579.84460985524913</v>
      </c>
      <c r="I522" s="7">
        <f t="shared" si="26"/>
        <v>-11176.501315869293</v>
      </c>
    </row>
    <row r="523" spans="1:9" x14ac:dyDescent="0.35">
      <c r="A523" t="s">
        <v>38</v>
      </c>
      <c r="B523" s="3">
        <v>40968</v>
      </c>
      <c r="C523" s="5">
        <v>195.46665954589841</v>
      </c>
      <c r="D523" s="3">
        <v>41044</v>
      </c>
      <c r="E523" s="5">
        <v>166.1333312988281</v>
      </c>
      <c r="F523" s="7">
        <v>-29.333328247070309</v>
      </c>
      <c r="G523">
        <f t="shared" si="24"/>
        <v>179.82932678222653</v>
      </c>
      <c r="H523" s="11">
        <f t="shared" si="25"/>
        <v>639.49524839886124</v>
      </c>
      <c r="I523" s="7">
        <f t="shared" si="26"/>
        <v>-18758.52403372556</v>
      </c>
    </row>
    <row r="524" spans="1:9" x14ac:dyDescent="0.35">
      <c r="A524" t="s">
        <v>38</v>
      </c>
      <c r="B524" s="3">
        <v>41115</v>
      </c>
      <c r="C524" s="5">
        <v>189.19999694824219</v>
      </c>
      <c r="D524" s="3">
        <v>41240</v>
      </c>
      <c r="E524" s="5">
        <v>166.5</v>
      </c>
      <c r="F524" s="7">
        <v>-22.699996948242191</v>
      </c>
      <c r="G524">
        <f t="shared" si="24"/>
        <v>174.06399719238283</v>
      </c>
      <c r="H524" s="11">
        <f t="shared" si="25"/>
        <v>660.67654342613605</v>
      </c>
      <c r="I524" s="7">
        <f t="shared" si="26"/>
        <v>-14997.355519548488</v>
      </c>
    </row>
    <row r="525" spans="1:9" x14ac:dyDescent="0.35">
      <c r="A525" t="s">
        <v>38</v>
      </c>
      <c r="B525" s="3">
        <v>41296</v>
      </c>
      <c r="C525" s="5">
        <v>224.93333435058591</v>
      </c>
      <c r="D525" s="3">
        <v>41502</v>
      </c>
      <c r="E525" s="5">
        <v>181.19999694824219</v>
      </c>
      <c r="F525" s="7">
        <v>-43.73333740234375</v>
      </c>
      <c r="G525">
        <f t="shared" si="24"/>
        <v>206.93866760253906</v>
      </c>
      <c r="H525" s="11">
        <f t="shared" si="25"/>
        <v>555.72021088333872</v>
      </c>
      <c r="I525" s="7">
        <f t="shared" si="26"/>
        <v>-24303.499483862674</v>
      </c>
    </row>
    <row r="526" spans="1:9" x14ac:dyDescent="0.35">
      <c r="A526" t="s">
        <v>38</v>
      </c>
      <c r="B526" s="3">
        <v>41718</v>
      </c>
      <c r="C526" s="5">
        <v>210.53334045410159</v>
      </c>
      <c r="D526" s="3">
        <v>41996</v>
      </c>
      <c r="E526" s="5">
        <v>234.69999694824219</v>
      </c>
      <c r="F526" s="7">
        <v>24.166656494140621</v>
      </c>
      <c r="G526">
        <f t="shared" si="24"/>
        <v>193.69067321777348</v>
      </c>
      <c r="H526" s="11">
        <f t="shared" si="25"/>
        <v>593.73018891158188</v>
      </c>
      <c r="I526" s="7">
        <f t="shared" si="26"/>
        <v>14348.473525627418</v>
      </c>
    </row>
    <row r="527" spans="1:9" x14ac:dyDescent="0.35">
      <c r="A527" t="s">
        <v>38</v>
      </c>
      <c r="B527" s="3">
        <v>42593</v>
      </c>
      <c r="C527" s="5">
        <v>154.26666259765619</v>
      </c>
      <c r="D527" s="3">
        <v>42885</v>
      </c>
      <c r="E527" s="5">
        <v>178.6499938964844</v>
      </c>
      <c r="F527" s="7">
        <v>24.383331298828121</v>
      </c>
      <c r="G527">
        <f t="shared" si="24"/>
        <v>141.9253295898437</v>
      </c>
      <c r="H527" s="11">
        <f t="shared" si="25"/>
        <v>810.28524177004635</v>
      </c>
      <c r="I527" s="7">
        <f t="shared" si="26"/>
        <v>19757.453496630082</v>
      </c>
    </row>
    <row r="528" spans="1:9" x14ac:dyDescent="0.35">
      <c r="A528" t="s">
        <v>38</v>
      </c>
      <c r="B528" s="3">
        <v>43062</v>
      </c>
      <c r="C528" s="5">
        <v>181.69999694824219</v>
      </c>
      <c r="D528" s="3">
        <v>43249</v>
      </c>
      <c r="E528" s="5">
        <v>175.55000305175781</v>
      </c>
      <c r="F528" s="7">
        <v>-6.149993896484375</v>
      </c>
      <c r="G528">
        <f t="shared" si="24"/>
        <v>167.16399719238282</v>
      </c>
      <c r="H528" s="11">
        <f t="shared" si="25"/>
        <v>687.94717721215329</v>
      </c>
      <c r="I528" s="7">
        <f t="shared" si="26"/>
        <v>-4230.8709409583971</v>
      </c>
    </row>
    <row r="529" spans="1:9" x14ac:dyDescent="0.35">
      <c r="A529" t="s">
        <v>38</v>
      </c>
      <c r="B529" s="3">
        <v>43593</v>
      </c>
      <c r="C529" s="5">
        <v>168.8999938964844</v>
      </c>
      <c r="D529" s="3">
        <v>43693</v>
      </c>
      <c r="E529" s="5">
        <v>127.90000152587891</v>
      </c>
      <c r="F529" s="7">
        <v>-40.999992370605469</v>
      </c>
      <c r="G529">
        <f t="shared" si="24"/>
        <v>155.38799438476565</v>
      </c>
      <c r="H529" s="11">
        <f t="shared" si="25"/>
        <v>740.0829160278721</v>
      </c>
      <c r="I529" s="7">
        <f t="shared" si="26"/>
        <v>-30343.393910758205</v>
      </c>
    </row>
    <row r="530" spans="1:9" x14ac:dyDescent="0.35">
      <c r="A530" t="s">
        <v>38</v>
      </c>
      <c r="B530" s="3">
        <v>44186</v>
      </c>
      <c r="C530" s="5">
        <v>89.849998474121094</v>
      </c>
      <c r="D530" s="3">
        <v>44740</v>
      </c>
      <c r="E530" s="5">
        <v>149.3500061035156</v>
      </c>
      <c r="F530" s="7">
        <v>59.500007629394531</v>
      </c>
      <c r="G530">
        <f t="shared" si="24"/>
        <v>82.66199859619141</v>
      </c>
      <c r="H530" s="11">
        <f t="shared" si="25"/>
        <v>1391.2075917953744</v>
      </c>
      <c r="I530" s="7">
        <f t="shared" si="26"/>
        <v>82776.862325896363</v>
      </c>
    </row>
    <row r="531" spans="1:9" x14ac:dyDescent="0.35">
      <c r="A531" t="s">
        <v>38</v>
      </c>
      <c r="B531" s="3">
        <v>44942</v>
      </c>
      <c r="C531" s="5">
        <v>147.6000061035156</v>
      </c>
      <c r="D531" s="3">
        <v>45292</v>
      </c>
      <c r="E531" s="5">
        <v>205.3500061035156</v>
      </c>
      <c r="F531" s="7">
        <v>57.75</v>
      </c>
      <c r="G531">
        <f t="shared" si="24"/>
        <v>135.79200561523436</v>
      </c>
      <c r="H531" s="11">
        <f t="shared" si="25"/>
        <v>846.88343381459254</v>
      </c>
      <c r="I531" s="7">
        <f t="shared" si="26"/>
        <v>48907.51830279272</v>
      </c>
    </row>
    <row r="532" spans="1:9" x14ac:dyDescent="0.35">
      <c r="A532" t="s">
        <v>39</v>
      </c>
      <c r="B532" s="3">
        <v>39433</v>
      </c>
      <c r="C532" s="5">
        <v>77.090644836425781</v>
      </c>
      <c r="D532" s="3">
        <v>39479</v>
      </c>
      <c r="E532" s="5">
        <v>59.484390258789063</v>
      </c>
      <c r="F532" s="7">
        <v>-17.606254577636719</v>
      </c>
      <c r="G532">
        <f t="shared" si="24"/>
        <v>70.923393249511719</v>
      </c>
      <c r="H532" s="11">
        <f t="shared" si="25"/>
        <v>1621.4678222659875</v>
      </c>
      <c r="I532" s="7">
        <f t="shared" si="26"/>
        <v>-28547.975268261183</v>
      </c>
    </row>
    <row r="533" spans="1:9" x14ac:dyDescent="0.35">
      <c r="A533" t="s">
        <v>39</v>
      </c>
      <c r="B533" s="3">
        <v>39888</v>
      </c>
      <c r="C533" s="5">
        <v>53.943763732910163</v>
      </c>
      <c r="D533" s="3">
        <v>40164</v>
      </c>
      <c r="E533" s="5">
        <v>58.865638732910163</v>
      </c>
      <c r="F533" s="7">
        <v>4.921875</v>
      </c>
      <c r="G533">
        <f t="shared" si="24"/>
        <v>49.628262634277355</v>
      </c>
      <c r="H533" s="11">
        <f t="shared" si="25"/>
        <v>2317.2280046848082</v>
      </c>
      <c r="I533" s="7">
        <f t="shared" si="26"/>
        <v>11405.10658555804</v>
      </c>
    </row>
    <row r="534" spans="1:9" x14ac:dyDescent="0.35">
      <c r="A534" t="s">
        <v>39</v>
      </c>
      <c r="B534" s="3">
        <v>40207</v>
      </c>
      <c r="C534" s="5">
        <v>63.393764495849609</v>
      </c>
      <c r="D534" s="3">
        <v>40269</v>
      </c>
      <c r="E534" s="5">
        <v>59.990638732910163</v>
      </c>
      <c r="F534" s="7">
        <v>-3.4031257629394531</v>
      </c>
      <c r="G534">
        <f t="shared" si="24"/>
        <v>58.322263336181642</v>
      </c>
      <c r="H534" s="11">
        <f t="shared" si="25"/>
        <v>1971.8027631595185</v>
      </c>
      <c r="I534" s="7">
        <f t="shared" si="26"/>
        <v>-6710.2927827433577</v>
      </c>
    </row>
    <row r="535" spans="1:9" x14ac:dyDescent="0.35">
      <c r="A535" t="s">
        <v>39</v>
      </c>
      <c r="B535" s="3">
        <v>40472</v>
      </c>
      <c r="C535" s="5">
        <v>59.400012969970703</v>
      </c>
      <c r="D535" s="3">
        <v>40498</v>
      </c>
      <c r="E535" s="5">
        <v>56.334388732910163</v>
      </c>
      <c r="F535" s="7">
        <v>-3.0656242370605469</v>
      </c>
      <c r="G535">
        <f t="shared" si="24"/>
        <v>54.648011932373052</v>
      </c>
      <c r="H535" s="11">
        <f t="shared" si="25"/>
        <v>2104.3766448871497</v>
      </c>
      <c r="I535" s="7">
        <f t="shared" si="26"/>
        <v>-6451.2280464702017</v>
      </c>
    </row>
    <row r="536" spans="1:9" x14ac:dyDescent="0.35">
      <c r="A536" t="s">
        <v>39</v>
      </c>
      <c r="B536" s="3">
        <v>40669</v>
      </c>
      <c r="C536" s="5">
        <v>57.993762969970703</v>
      </c>
      <c r="D536" s="3">
        <v>40819</v>
      </c>
      <c r="E536" s="5">
        <v>54.759387969970703</v>
      </c>
      <c r="F536" s="7">
        <v>-3.234375</v>
      </c>
      <c r="G536">
        <f t="shared" si="24"/>
        <v>53.354261932373049</v>
      </c>
      <c r="H536" s="11">
        <f t="shared" si="25"/>
        <v>2155.4041951843224</v>
      </c>
      <c r="I536" s="7">
        <f t="shared" si="26"/>
        <v>-6971.3854437992923</v>
      </c>
    </row>
    <row r="537" spans="1:9" x14ac:dyDescent="0.35">
      <c r="A537" t="s">
        <v>39</v>
      </c>
      <c r="B537" s="3">
        <v>40955</v>
      </c>
      <c r="C537" s="5">
        <v>62.268764495849609</v>
      </c>
      <c r="D537" s="3">
        <v>41317</v>
      </c>
      <c r="E537" s="5">
        <v>63.478141784667969</v>
      </c>
      <c r="F537" s="7">
        <v>1.2093772888183589</v>
      </c>
      <c r="G537">
        <f t="shared" si="24"/>
        <v>57.287263336181645</v>
      </c>
      <c r="H537" s="11">
        <f t="shared" si="25"/>
        <v>2007.4270143633848</v>
      </c>
      <c r="I537" s="7">
        <f t="shared" si="26"/>
        <v>2427.736640131523</v>
      </c>
    </row>
    <row r="538" spans="1:9" x14ac:dyDescent="0.35">
      <c r="A538" t="s">
        <v>39</v>
      </c>
      <c r="B538" s="3">
        <v>41745</v>
      </c>
      <c r="C538" s="5">
        <v>60.581264495849609</v>
      </c>
      <c r="D538" s="3">
        <v>42185</v>
      </c>
      <c r="E538" s="5">
        <v>78.243766784667969</v>
      </c>
      <c r="F538" s="7">
        <v>17.662502288818359</v>
      </c>
      <c r="G538">
        <f t="shared" si="24"/>
        <v>55.734763336181643</v>
      </c>
      <c r="H538" s="11">
        <f t="shared" si="25"/>
        <v>2063.3441880131727</v>
      </c>
      <c r="I538" s="7">
        <f t="shared" si="26"/>
        <v>36443.821443402725</v>
      </c>
    </row>
    <row r="539" spans="1:9" x14ac:dyDescent="0.35">
      <c r="A539" t="s">
        <v>39</v>
      </c>
      <c r="B539" s="3">
        <v>42404</v>
      </c>
      <c r="C539" s="5">
        <v>82.575019836425781</v>
      </c>
      <c r="D539" s="3">
        <v>43077</v>
      </c>
      <c r="E539" s="5">
        <v>114.2437744140625</v>
      </c>
      <c r="F539" s="7">
        <v>31.668754577636719</v>
      </c>
      <c r="G539">
        <f t="shared" si="24"/>
        <v>75.96901824951172</v>
      </c>
      <c r="H539" s="11">
        <f t="shared" si="25"/>
        <v>1513.774992093427</v>
      </c>
      <c r="I539" s="7">
        <f t="shared" si="26"/>
        <v>47939.368710370705</v>
      </c>
    </row>
    <row r="540" spans="1:9" x14ac:dyDescent="0.35">
      <c r="A540" t="s">
        <v>39</v>
      </c>
      <c r="B540" s="3">
        <v>43255</v>
      </c>
      <c r="C540" s="5">
        <v>113.45627593994141</v>
      </c>
      <c r="D540" s="3">
        <v>43287</v>
      </c>
      <c r="E540" s="5">
        <v>102.2625274658203</v>
      </c>
      <c r="F540" s="7">
        <v>-11.19374847412109</v>
      </c>
      <c r="G540">
        <f t="shared" si="24"/>
        <v>104.3797738647461</v>
      </c>
      <c r="H540" s="11">
        <f t="shared" si="25"/>
        <v>1101.7460159380639</v>
      </c>
      <c r="I540" s="7">
        <f t="shared" si="26"/>
        <v>-12332.667784775693</v>
      </c>
    </row>
    <row r="541" spans="1:9" x14ac:dyDescent="0.35">
      <c r="A541" t="s">
        <v>39</v>
      </c>
      <c r="B541" s="3">
        <v>43565</v>
      </c>
      <c r="C541" s="5">
        <v>111.7406539916992</v>
      </c>
      <c r="D541" s="3">
        <v>43805</v>
      </c>
      <c r="E541" s="5">
        <v>104.9625244140625</v>
      </c>
      <c r="F541" s="7">
        <v>-6.7781295776367188</v>
      </c>
      <c r="G541">
        <f t="shared" si="24"/>
        <v>102.80140167236327</v>
      </c>
      <c r="H541" s="11">
        <f t="shared" si="25"/>
        <v>1118.6617899093897</v>
      </c>
      <c r="I541" s="7">
        <f t="shared" si="26"/>
        <v>-7582.4345655568668</v>
      </c>
    </row>
    <row r="542" spans="1:9" x14ac:dyDescent="0.35">
      <c r="A542" t="s">
        <v>39</v>
      </c>
      <c r="B542" s="3">
        <v>44083</v>
      </c>
      <c r="C542" s="5">
        <v>98.578147888183594</v>
      </c>
      <c r="D542" s="3">
        <v>44112</v>
      </c>
      <c r="E542" s="5">
        <v>89.043769836425781</v>
      </c>
      <c r="F542" s="7">
        <v>-9.5343780517578125</v>
      </c>
      <c r="G542">
        <f t="shared" si="24"/>
        <v>90.691896057128915</v>
      </c>
      <c r="H542" s="11">
        <f t="shared" si="25"/>
        <v>1268.0295042851346</v>
      </c>
      <c r="I542" s="7">
        <f t="shared" si="26"/>
        <v>-12089.872674637527</v>
      </c>
    </row>
    <row r="543" spans="1:9" x14ac:dyDescent="0.35">
      <c r="A543" t="s">
        <v>39</v>
      </c>
      <c r="B543" s="3">
        <v>44159</v>
      </c>
      <c r="C543" s="5">
        <v>109.4062805175781</v>
      </c>
      <c r="D543" s="3">
        <v>44881</v>
      </c>
      <c r="E543" s="5">
        <v>162.82499694824219</v>
      </c>
      <c r="F543" s="7">
        <v>53.418716430664063</v>
      </c>
      <c r="G543">
        <f t="shared" si="24"/>
        <v>100.65377807617185</v>
      </c>
      <c r="H543" s="11">
        <f t="shared" si="25"/>
        <v>1142.5303868173862</v>
      </c>
      <c r="I543" s="7">
        <f t="shared" si="26"/>
        <v>61032.506746814877</v>
      </c>
    </row>
    <row r="544" spans="1:9" x14ac:dyDescent="0.35">
      <c r="A544" t="s">
        <v>39</v>
      </c>
      <c r="B544" s="3">
        <v>45005</v>
      </c>
      <c r="C544" s="5">
        <v>170.625</v>
      </c>
      <c r="D544" s="3">
        <v>45292</v>
      </c>
      <c r="E544" s="5">
        <v>238.25</v>
      </c>
      <c r="F544" s="7">
        <v>67.625</v>
      </c>
      <c r="G544">
        <f t="shared" si="24"/>
        <v>156.97499999999999</v>
      </c>
      <c r="H544" s="11">
        <f t="shared" si="25"/>
        <v>732.60073260073227</v>
      </c>
      <c r="I544" s="7">
        <f t="shared" si="26"/>
        <v>49542.124542124518</v>
      </c>
    </row>
    <row r="545" spans="1:9" x14ac:dyDescent="0.35">
      <c r="A545" t="s">
        <v>40</v>
      </c>
      <c r="B545" s="3">
        <v>36598</v>
      </c>
      <c r="C545" s="5">
        <v>29.019435882568359</v>
      </c>
      <c r="D545" s="3">
        <v>36615</v>
      </c>
      <c r="E545" s="5">
        <v>41.843967437744141</v>
      </c>
      <c r="F545" s="7">
        <v>12.824531555175779</v>
      </c>
      <c r="G545">
        <f t="shared" si="24"/>
        <v>26.697881011962892</v>
      </c>
      <c r="H545" s="11">
        <f t="shared" si="25"/>
        <v>4307.4579569992993</v>
      </c>
      <c r="I545" s="7">
        <f t="shared" si="26"/>
        <v>55241.130492130513</v>
      </c>
    </row>
    <row r="546" spans="1:9" x14ac:dyDescent="0.35">
      <c r="A546" t="s">
        <v>40</v>
      </c>
      <c r="B546" s="3">
        <v>36670</v>
      </c>
      <c r="C546" s="5">
        <v>44.664508819580078</v>
      </c>
      <c r="D546" s="3">
        <v>36851</v>
      </c>
      <c r="E546" s="5">
        <v>44.143245697021477</v>
      </c>
      <c r="F546" s="7">
        <v>-0.52126312255859375</v>
      </c>
      <c r="G546">
        <f t="shared" si="24"/>
        <v>41.091348114013677</v>
      </c>
      <c r="H546" s="11">
        <f t="shared" si="25"/>
        <v>2798.6426651400348</v>
      </c>
      <c r="I546" s="7">
        <f t="shared" si="26"/>
        <v>-1458.8292145565995</v>
      </c>
    </row>
    <row r="547" spans="1:9" x14ac:dyDescent="0.35">
      <c r="A547" t="s">
        <v>40</v>
      </c>
      <c r="B547" s="3">
        <v>36907</v>
      </c>
      <c r="C547" s="5">
        <v>52.612007141113281</v>
      </c>
      <c r="D547" s="3">
        <v>37096</v>
      </c>
      <c r="E547" s="5">
        <v>44.893009185791023</v>
      </c>
      <c r="F547" s="7">
        <v>-7.7189979553222656</v>
      </c>
      <c r="G547">
        <f t="shared" si="24"/>
        <v>48.40304656982422</v>
      </c>
      <c r="H547" s="11">
        <f t="shared" si="25"/>
        <v>2375.8835063017327</v>
      </c>
      <c r="I547" s="7">
        <f t="shared" si="26"/>
        <v>-18339.439927226969</v>
      </c>
    </row>
    <row r="548" spans="1:9" x14ac:dyDescent="0.35">
      <c r="A548" t="s">
        <v>40</v>
      </c>
      <c r="B548" s="3">
        <v>37300</v>
      </c>
      <c r="C548" s="5">
        <v>44.271774291992188</v>
      </c>
      <c r="D548" s="3">
        <v>37391</v>
      </c>
      <c r="E548" s="5">
        <v>40.401565551757813</v>
      </c>
      <c r="F548" s="7">
        <v>-3.870208740234375</v>
      </c>
      <c r="G548">
        <f t="shared" si="24"/>
        <v>40.730032348632811</v>
      </c>
      <c r="H548" s="11">
        <f t="shared" si="25"/>
        <v>2823.4694000644508</v>
      </c>
      <c r="I548" s="7">
        <f t="shared" si="26"/>
        <v>-10927.415949913744</v>
      </c>
    </row>
    <row r="549" spans="1:9" x14ac:dyDescent="0.35">
      <c r="A549" t="s">
        <v>40</v>
      </c>
      <c r="B549" s="3">
        <v>37613</v>
      </c>
      <c r="C549" s="5">
        <v>41.365547180175781</v>
      </c>
      <c r="D549" s="3">
        <v>38146</v>
      </c>
      <c r="E549" s="5">
        <v>65.015243530273438</v>
      </c>
      <c r="F549" s="7">
        <v>23.64969635009766</v>
      </c>
      <c r="G549">
        <f t="shared" si="24"/>
        <v>38.056303405761717</v>
      </c>
      <c r="H549" s="11">
        <f t="shared" si="25"/>
        <v>3021.8384264455112</v>
      </c>
      <c r="I549" s="7">
        <f t="shared" si="26"/>
        <v>71465.561204493264</v>
      </c>
    </row>
    <row r="550" spans="1:9" x14ac:dyDescent="0.35">
      <c r="A550" t="s">
        <v>40</v>
      </c>
      <c r="B550" s="3">
        <v>38289</v>
      </c>
      <c r="C550" s="5">
        <v>75.569061279296875</v>
      </c>
      <c r="D550" s="3">
        <v>39562</v>
      </c>
      <c r="E550" s="5">
        <v>590.350341796875</v>
      </c>
      <c r="F550" s="7">
        <v>514.78128051757813</v>
      </c>
      <c r="G550">
        <f t="shared" si="24"/>
        <v>69.523536376953132</v>
      </c>
      <c r="H550" s="11">
        <f t="shared" si="25"/>
        <v>1654.1160877731522</v>
      </c>
      <c r="I550" s="7">
        <f t="shared" si="26"/>
        <v>851507.99778858991</v>
      </c>
    </row>
    <row r="551" spans="1:9" x14ac:dyDescent="0.35">
      <c r="A551" t="s">
        <v>40</v>
      </c>
      <c r="B551" s="3">
        <v>39566</v>
      </c>
      <c r="C551" s="5">
        <v>592.3504638671875</v>
      </c>
      <c r="D551" s="3">
        <v>39573</v>
      </c>
      <c r="E551" s="5">
        <v>610.13421630859375</v>
      </c>
      <c r="F551" s="7">
        <v>17.78375244140625</v>
      </c>
      <c r="G551">
        <f t="shared" si="24"/>
        <v>544.96242675781252</v>
      </c>
      <c r="H551" s="11">
        <f t="shared" si="25"/>
        <v>211.02372265218088</v>
      </c>
      <c r="I551" s="7">
        <f t="shared" si="26"/>
        <v>3752.793642910357</v>
      </c>
    </row>
    <row r="552" spans="1:9" x14ac:dyDescent="0.35">
      <c r="A552" t="s">
        <v>40</v>
      </c>
      <c r="B552" s="3">
        <v>39948</v>
      </c>
      <c r="C552" s="5">
        <v>445.897216796875</v>
      </c>
      <c r="D552" s="3">
        <v>40252</v>
      </c>
      <c r="E552" s="5">
        <v>469.9898681640625</v>
      </c>
      <c r="F552" s="7">
        <v>24.0926513671875</v>
      </c>
      <c r="G552">
        <f t="shared" si="24"/>
        <v>410.22543945312503</v>
      </c>
      <c r="H552" s="11">
        <f t="shared" si="25"/>
        <v>280.33366276188912</v>
      </c>
      <c r="I552" s="7">
        <f t="shared" si="26"/>
        <v>6753.9812034089073</v>
      </c>
    </row>
    <row r="553" spans="1:9" x14ac:dyDescent="0.35">
      <c r="A553" t="s">
        <v>40</v>
      </c>
      <c r="B553" s="3">
        <v>40263</v>
      </c>
      <c r="C553" s="5">
        <v>503.08871459960938</v>
      </c>
      <c r="D553" s="3">
        <v>40268</v>
      </c>
      <c r="E553" s="5">
        <v>491.1109619140625</v>
      </c>
      <c r="F553" s="7">
        <v>-11.97775268554688</v>
      </c>
      <c r="G553">
        <f t="shared" si="24"/>
        <v>462.84161743164066</v>
      </c>
      <c r="H553" s="11">
        <f t="shared" si="25"/>
        <v>248.46512428624683</v>
      </c>
      <c r="I553" s="7">
        <f t="shared" si="26"/>
        <v>-2976.0538096843325</v>
      </c>
    </row>
    <row r="554" spans="1:9" x14ac:dyDescent="0.35">
      <c r="A554" t="s">
        <v>40</v>
      </c>
      <c r="B554" s="3">
        <v>40273</v>
      </c>
      <c r="C554" s="5">
        <v>514.72357177734375</v>
      </c>
      <c r="D554" s="3">
        <v>40345</v>
      </c>
      <c r="E554" s="5">
        <v>483.65914916992188</v>
      </c>
      <c r="F554" s="7">
        <v>-31.064422607421879</v>
      </c>
      <c r="G554">
        <f t="shared" si="24"/>
        <v>473.54568603515628</v>
      </c>
      <c r="H554" s="11">
        <f t="shared" si="25"/>
        <v>242.84879662373785</v>
      </c>
      <c r="I554" s="7">
        <f t="shared" si="26"/>
        <v>-7543.9576480236401</v>
      </c>
    </row>
    <row r="555" spans="1:9" x14ac:dyDescent="0.35">
      <c r="A555" t="s">
        <v>40</v>
      </c>
      <c r="B555" s="3">
        <v>40494</v>
      </c>
      <c r="C555" s="5">
        <v>485.44210815429688</v>
      </c>
      <c r="D555" s="3">
        <v>40562</v>
      </c>
      <c r="E555" s="5">
        <v>448.09161376953119</v>
      </c>
      <c r="F555" s="7">
        <v>-37.350494384765618</v>
      </c>
      <c r="G555">
        <f t="shared" si="24"/>
        <v>446.60673950195314</v>
      </c>
      <c r="H555" s="11">
        <f t="shared" si="25"/>
        <v>257.4972337592705</v>
      </c>
      <c r="I555" s="7">
        <f t="shared" si="26"/>
        <v>-9617.6489836183118</v>
      </c>
    </row>
    <row r="556" spans="1:9" x14ac:dyDescent="0.35">
      <c r="A556" t="s">
        <v>40</v>
      </c>
      <c r="B556" s="3">
        <v>41158</v>
      </c>
      <c r="C556" s="5">
        <v>351.1951904296875</v>
      </c>
      <c r="D556" s="3">
        <v>41397</v>
      </c>
      <c r="E556" s="5">
        <v>365.961669921875</v>
      </c>
      <c r="F556" s="7">
        <v>14.7664794921875</v>
      </c>
      <c r="G556">
        <f t="shared" si="24"/>
        <v>323.09957519531253</v>
      </c>
      <c r="H556" s="11">
        <f t="shared" si="25"/>
        <v>355.92742556372298</v>
      </c>
      <c r="I556" s="7">
        <f t="shared" si="26"/>
        <v>5255.7950302938079</v>
      </c>
    </row>
    <row r="557" spans="1:9" x14ac:dyDescent="0.35">
      <c r="A557" t="s">
        <v>40</v>
      </c>
      <c r="B557" s="3">
        <v>41472</v>
      </c>
      <c r="C557" s="5">
        <v>418.28436279296881</v>
      </c>
      <c r="D557" s="3">
        <v>41690</v>
      </c>
      <c r="E557" s="5">
        <v>368.22463989257813</v>
      </c>
      <c r="F557" s="7">
        <v>-50.059722900390618</v>
      </c>
      <c r="G557">
        <f t="shared" si="24"/>
        <v>384.82161376953133</v>
      </c>
      <c r="H557" s="11">
        <f t="shared" si="25"/>
        <v>298.83976337377266</v>
      </c>
      <c r="I557" s="7">
        <f t="shared" si="26"/>
        <v>-14959.83574610936</v>
      </c>
    </row>
    <row r="558" spans="1:9" x14ac:dyDescent="0.35">
      <c r="A558" t="s">
        <v>40</v>
      </c>
      <c r="B558" s="3">
        <v>41745</v>
      </c>
      <c r="C558" s="5">
        <v>430.3306884765625</v>
      </c>
      <c r="D558" s="3">
        <v>41971</v>
      </c>
      <c r="E558" s="5">
        <v>453.326171875</v>
      </c>
      <c r="F558" s="7">
        <v>22.9954833984375</v>
      </c>
      <c r="G558">
        <f t="shared" si="24"/>
        <v>395.9042333984375</v>
      </c>
      <c r="H558" s="11">
        <f t="shared" si="25"/>
        <v>290.4742872104228</v>
      </c>
      <c r="I558" s="7">
        <f t="shared" si="26"/>
        <v>6679.5966492202433</v>
      </c>
    </row>
    <row r="559" spans="1:9" x14ac:dyDescent="0.35">
      <c r="A559" t="s">
        <v>40</v>
      </c>
      <c r="B559" s="3">
        <v>42191</v>
      </c>
      <c r="C559" s="5">
        <v>464.27529907226563</v>
      </c>
      <c r="D559" s="3">
        <v>42285</v>
      </c>
      <c r="E559" s="5">
        <v>406.46661376953119</v>
      </c>
      <c r="F559" s="7">
        <v>-57.808685302734382</v>
      </c>
      <c r="G559">
        <f t="shared" si="24"/>
        <v>427.13327514648438</v>
      </c>
      <c r="H559" s="11">
        <f t="shared" si="25"/>
        <v>269.23680895748765</v>
      </c>
      <c r="I559" s="7">
        <f t="shared" si="26"/>
        <v>-15564.225960935821</v>
      </c>
    </row>
    <row r="560" spans="1:9" x14ac:dyDescent="0.35">
      <c r="A560" t="s">
        <v>40</v>
      </c>
      <c r="B560" s="3">
        <v>42335</v>
      </c>
      <c r="C560" s="5">
        <v>447.58871459960938</v>
      </c>
      <c r="D560" s="3">
        <v>42556</v>
      </c>
      <c r="E560" s="5">
        <v>454.01190185546881</v>
      </c>
      <c r="F560" s="7">
        <v>6.423187255859375</v>
      </c>
      <c r="G560">
        <f t="shared" si="24"/>
        <v>411.78161743164065</v>
      </c>
      <c r="H560" s="11">
        <f t="shared" si="25"/>
        <v>279.2742442396451</v>
      </c>
      <c r="I560" s="7">
        <f t="shared" si="26"/>
        <v>1793.8307664898468</v>
      </c>
    </row>
    <row r="561" spans="1:9" x14ac:dyDescent="0.35">
      <c r="A561" t="s">
        <v>40</v>
      </c>
      <c r="B561" s="3">
        <v>42587</v>
      </c>
      <c r="C561" s="5">
        <v>464.59530639648438</v>
      </c>
      <c r="D561" s="3">
        <v>43713</v>
      </c>
      <c r="E561" s="5">
        <v>1095.919189453125</v>
      </c>
      <c r="F561" s="7">
        <v>631.32388305664063</v>
      </c>
      <c r="G561">
        <f t="shared" si="24"/>
        <v>427.42768188476566</v>
      </c>
      <c r="H561" s="11">
        <f t="shared" si="25"/>
        <v>269.05136207580512</v>
      </c>
      <c r="I561" s="7">
        <f t="shared" si="26"/>
        <v>169858.55064737546</v>
      </c>
    </row>
    <row r="562" spans="1:9" x14ac:dyDescent="0.35">
      <c r="A562" t="s">
        <v>40</v>
      </c>
      <c r="B562" s="3">
        <v>43762</v>
      </c>
      <c r="C562" s="5">
        <v>1313.393188476562</v>
      </c>
      <c r="D562" s="3">
        <v>43914</v>
      </c>
      <c r="E562" s="5">
        <v>862.58148193359375</v>
      </c>
      <c r="F562" s="7">
        <v>-450.81170654296881</v>
      </c>
      <c r="G562">
        <f t="shared" si="24"/>
        <v>1208.3217333984371</v>
      </c>
      <c r="H562" s="11">
        <f t="shared" si="25"/>
        <v>95.173327451919178</v>
      </c>
      <c r="I562" s="7">
        <f t="shared" si="26"/>
        <v>-42905.250165972466</v>
      </c>
    </row>
    <row r="563" spans="1:9" x14ac:dyDescent="0.35">
      <c r="A563" t="s">
        <v>40</v>
      </c>
      <c r="B563" s="3">
        <v>43994</v>
      </c>
      <c r="C563" s="5">
        <v>1466.4619140625</v>
      </c>
      <c r="D563" s="3">
        <v>44293</v>
      </c>
      <c r="E563" s="5">
        <v>1848.6298828125</v>
      </c>
      <c r="F563" s="7">
        <v>382.16796875</v>
      </c>
      <c r="G563">
        <f t="shared" si="24"/>
        <v>1349.1449609374999</v>
      </c>
      <c r="H563" s="11">
        <f t="shared" si="25"/>
        <v>85.239172460821578</v>
      </c>
      <c r="I563" s="7">
        <f t="shared" si="26"/>
        <v>32575.681397283122</v>
      </c>
    </row>
    <row r="564" spans="1:9" x14ac:dyDescent="0.35">
      <c r="A564" t="s">
        <v>40</v>
      </c>
      <c r="B564" s="3">
        <v>44372</v>
      </c>
      <c r="C564" s="5">
        <v>1942.406616210938</v>
      </c>
      <c r="D564" s="3">
        <v>44858</v>
      </c>
      <c r="E564" s="5">
        <v>2288.900634765625</v>
      </c>
      <c r="F564" s="7">
        <v>346.4940185546875</v>
      </c>
      <c r="G564">
        <f t="shared" si="24"/>
        <v>1787.014086914063</v>
      </c>
      <c r="H564" s="11">
        <f t="shared" si="25"/>
        <v>64.353158065244941</v>
      </c>
      <c r="I564" s="7">
        <f t="shared" si="26"/>
        <v>22297.984344711716</v>
      </c>
    </row>
    <row r="565" spans="1:9" x14ac:dyDescent="0.35">
      <c r="A565" t="s">
        <v>40</v>
      </c>
      <c r="B565" s="3">
        <v>44908</v>
      </c>
      <c r="C565" s="5">
        <v>2422.874267578125</v>
      </c>
      <c r="D565" s="3">
        <v>44959</v>
      </c>
      <c r="E565" s="5">
        <v>2147.774169921875</v>
      </c>
      <c r="F565" s="7">
        <v>-275.10009765625</v>
      </c>
      <c r="G565">
        <f t="shared" si="24"/>
        <v>2229.0443261718751</v>
      </c>
      <c r="H565" s="11">
        <f t="shared" si="25"/>
        <v>51.591616483239356</v>
      </c>
      <c r="I565" s="7">
        <f t="shared" si="26"/>
        <v>-14192.858732782945</v>
      </c>
    </row>
    <row r="566" spans="1:9" x14ac:dyDescent="0.35">
      <c r="A566" t="s">
        <v>40</v>
      </c>
      <c r="B566" s="3">
        <v>45103</v>
      </c>
      <c r="C566" s="5">
        <v>2303.391845703125</v>
      </c>
      <c r="D566" s="3">
        <v>45292</v>
      </c>
      <c r="E566" s="5">
        <v>2590.25</v>
      </c>
      <c r="F566" s="7">
        <v>286.858154296875</v>
      </c>
      <c r="G566">
        <f t="shared" si="24"/>
        <v>2119.1204980468751</v>
      </c>
      <c r="H566" s="11">
        <f t="shared" si="25"/>
        <v>54.267796525016806</v>
      </c>
      <c r="I566" s="7">
        <f t="shared" si="26"/>
        <v>15567.159948924687</v>
      </c>
    </row>
    <row r="567" spans="1:9" x14ac:dyDescent="0.35">
      <c r="A567" t="s">
        <v>41</v>
      </c>
      <c r="B567" s="3">
        <v>36742</v>
      </c>
      <c r="C567" s="5">
        <v>19.049684524536129</v>
      </c>
      <c r="D567" s="3">
        <v>36759</v>
      </c>
      <c r="E567" s="5">
        <v>18.629819869995121</v>
      </c>
      <c r="F567" s="7">
        <v>-0.41986465454101563</v>
      </c>
      <c r="G567">
        <f t="shared" si="24"/>
        <v>17.525709762573239</v>
      </c>
      <c r="H567" s="11">
        <f t="shared" si="25"/>
        <v>6561.7884558140131</v>
      </c>
      <c r="I567" s="7">
        <f t="shared" si="26"/>
        <v>-2755.0630431715749</v>
      </c>
    </row>
    <row r="568" spans="1:9" x14ac:dyDescent="0.35">
      <c r="A568" t="s">
        <v>41</v>
      </c>
      <c r="B568" s="3">
        <v>36916</v>
      </c>
      <c r="C568" s="5">
        <v>22.0925407409668</v>
      </c>
      <c r="D568" s="3">
        <v>37117</v>
      </c>
      <c r="E568" s="5">
        <v>19.823371887207031</v>
      </c>
      <c r="F568" s="7">
        <v>-2.2691688537597661</v>
      </c>
      <c r="G568">
        <f t="shared" si="24"/>
        <v>20.325137481689456</v>
      </c>
      <c r="H568" s="11">
        <f t="shared" si="25"/>
        <v>5658.0183087864161</v>
      </c>
      <c r="I568" s="7">
        <f t="shared" si="26"/>
        <v>-12838.998920300643</v>
      </c>
    </row>
    <row r="569" spans="1:9" x14ac:dyDescent="0.35">
      <c r="A569" t="s">
        <v>41</v>
      </c>
      <c r="B569" s="3">
        <v>37300</v>
      </c>
      <c r="C569" s="5">
        <v>23.054931640625</v>
      </c>
      <c r="D569" s="3">
        <v>37560</v>
      </c>
      <c r="E569" s="5">
        <v>21.66795539855957</v>
      </c>
      <c r="F569" s="7">
        <v>-1.3869762420654299</v>
      </c>
      <c r="G569">
        <f t="shared" si="24"/>
        <v>21.210537109375</v>
      </c>
      <c r="H569" s="11">
        <f t="shared" si="25"/>
        <v>5421.8334692321541</v>
      </c>
      <c r="I569" s="7">
        <f t="shared" si="26"/>
        <v>-7519.9542102601854</v>
      </c>
    </row>
    <row r="570" spans="1:9" x14ac:dyDescent="0.35">
      <c r="A570" t="s">
        <v>41</v>
      </c>
      <c r="B570" s="3">
        <v>37566</v>
      </c>
      <c r="C570" s="5">
        <v>22.866226196289059</v>
      </c>
      <c r="D570" s="3">
        <v>37568</v>
      </c>
      <c r="E570" s="5">
        <v>22.394466400146481</v>
      </c>
      <c r="F570" s="7">
        <v>-0.47175979614257813</v>
      </c>
      <c r="G570">
        <f t="shared" si="24"/>
        <v>21.036928100585936</v>
      </c>
      <c r="H570" s="11">
        <f t="shared" si="25"/>
        <v>5466.5776034475793</v>
      </c>
      <c r="I570" s="7">
        <f t="shared" si="26"/>
        <v>-2578.9115358000131</v>
      </c>
    </row>
    <row r="571" spans="1:9" x14ac:dyDescent="0.35">
      <c r="A571" t="s">
        <v>41</v>
      </c>
      <c r="B571" s="3">
        <v>37579</v>
      </c>
      <c r="C571" s="5">
        <v>22.611476898193359</v>
      </c>
      <c r="D571" s="3">
        <v>38163</v>
      </c>
      <c r="E571" s="5">
        <v>39.547676086425781</v>
      </c>
      <c r="F571" s="7">
        <v>16.936199188232418</v>
      </c>
      <c r="G571">
        <f t="shared" si="24"/>
        <v>20.80255874633789</v>
      </c>
      <c r="H571" s="11">
        <f t="shared" si="25"/>
        <v>5528.166097367457</v>
      </c>
      <c r="I571" s="7">
        <f t="shared" si="26"/>
        <v>93626.122170648698</v>
      </c>
    </row>
    <row r="572" spans="1:9" x14ac:dyDescent="0.35">
      <c r="A572" t="s">
        <v>41</v>
      </c>
      <c r="B572" s="3">
        <v>38336</v>
      </c>
      <c r="C572" s="5">
        <v>57.031116485595703</v>
      </c>
      <c r="D572" s="3">
        <v>38884</v>
      </c>
      <c r="E572" s="5">
        <v>72.353897094726563</v>
      </c>
      <c r="F572" s="7">
        <v>15.322780609130859</v>
      </c>
      <c r="G572">
        <f t="shared" si="24"/>
        <v>52.46862716674805</v>
      </c>
      <c r="H572" s="11">
        <f t="shared" si="25"/>
        <v>2191.7859530519836</v>
      </c>
      <c r="I572" s="7">
        <f t="shared" si="26"/>
        <v>33584.255300790333</v>
      </c>
    </row>
    <row r="573" spans="1:9" x14ac:dyDescent="0.35">
      <c r="A573" t="s">
        <v>41</v>
      </c>
      <c r="B573" s="3">
        <v>38987</v>
      </c>
      <c r="C573" s="5">
        <v>94.437004089355469</v>
      </c>
      <c r="D573" s="3">
        <v>39190</v>
      </c>
      <c r="E573" s="5">
        <v>97.564773559570313</v>
      </c>
      <c r="F573" s="7">
        <v>3.1277694702148442</v>
      </c>
      <c r="G573">
        <f t="shared" si="24"/>
        <v>86.882043762207033</v>
      </c>
      <c r="H573" s="11">
        <f t="shared" si="25"/>
        <v>1323.6336879315456</v>
      </c>
      <c r="I573" s="7">
        <f t="shared" si="26"/>
        <v>4140.0210388601708</v>
      </c>
    </row>
    <row r="574" spans="1:9" x14ac:dyDescent="0.35">
      <c r="A574" t="s">
        <v>41</v>
      </c>
      <c r="B574" s="3">
        <v>39231</v>
      </c>
      <c r="C574" s="5">
        <v>124.7853469848633</v>
      </c>
      <c r="D574" s="3">
        <v>39561</v>
      </c>
      <c r="E574" s="5">
        <v>169.6000061035156</v>
      </c>
      <c r="F574" s="7">
        <v>44.814659118652337</v>
      </c>
      <c r="G574">
        <f t="shared" si="24"/>
        <v>114.80251922607424</v>
      </c>
      <c r="H574" s="11">
        <f t="shared" si="25"/>
        <v>1001.7201780523384</v>
      </c>
      <c r="I574" s="7">
        <f t="shared" si="26"/>
        <v>44891.74831169127</v>
      </c>
    </row>
    <row r="575" spans="1:9" x14ac:dyDescent="0.35">
      <c r="A575" t="s">
        <v>41</v>
      </c>
      <c r="B575" s="3">
        <v>39961</v>
      </c>
      <c r="C575" s="5">
        <v>182.95500183105469</v>
      </c>
      <c r="D575" s="3">
        <v>40275</v>
      </c>
      <c r="E575" s="5">
        <v>211.0899963378906</v>
      </c>
      <c r="F575" s="7">
        <v>28.134994506835941</v>
      </c>
      <c r="G575">
        <f t="shared" si="24"/>
        <v>168.31860168457033</v>
      </c>
      <c r="H575" s="11">
        <f t="shared" si="25"/>
        <v>683.22810936553833</v>
      </c>
      <c r="I575" s="7">
        <f t="shared" si="26"/>
        <v>19222.619103915327</v>
      </c>
    </row>
    <row r="576" spans="1:9" x14ac:dyDescent="0.35">
      <c r="A576" t="s">
        <v>41</v>
      </c>
      <c r="B576" s="3">
        <v>40295</v>
      </c>
      <c r="C576" s="5">
        <v>221.7799987792969</v>
      </c>
      <c r="D576" s="3">
        <v>40583</v>
      </c>
      <c r="E576" s="5">
        <v>258.10000610351563</v>
      </c>
      <c r="F576" s="7">
        <v>36.32000732421875</v>
      </c>
      <c r="G576">
        <f t="shared" si="24"/>
        <v>204.03759887695315</v>
      </c>
      <c r="H576" s="11">
        <f t="shared" si="25"/>
        <v>563.6216101001653</v>
      </c>
      <c r="I576" s="7">
        <f t="shared" si="26"/>
        <v>20470.741006925968</v>
      </c>
    </row>
    <row r="577" spans="1:9" x14ac:dyDescent="0.35">
      <c r="A577" t="s">
        <v>41</v>
      </c>
      <c r="B577" s="3">
        <v>40982</v>
      </c>
      <c r="C577" s="5">
        <v>235.47999572753909</v>
      </c>
      <c r="D577" s="3">
        <v>41162</v>
      </c>
      <c r="E577" s="5">
        <v>186.11500549316409</v>
      </c>
      <c r="F577" s="7">
        <v>-49.364990234375</v>
      </c>
      <c r="G577">
        <f t="shared" si="24"/>
        <v>216.64159606933598</v>
      </c>
      <c r="H577" s="11">
        <f t="shared" si="25"/>
        <v>530.83065342259761</v>
      </c>
      <c r="I577" s="7">
        <f t="shared" si="26"/>
        <v>-26204.450022313431</v>
      </c>
    </row>
    <row r="578" spans="1:9" x14ac:dyDescent="0.35">
      <c r="A578" t="s">
        <v>41</v>
      </c>
      <c r="B578" s="3">
        <v>41222</v>
      </c>
      <c r="C578" s="5">
        <v>215.5050048828125</v>
      </c>
      <c r="D578" s="3">
        <v>41379</v>
      </c>
      <c r="E578" s="5">
        <v>214.6300048828125</v>
      </c>
      <c r="F578" s="7">
        <v>-0.875</v>
      </c>
      <c r="G578">
        <f t="shared" si="24"/>
        <v>198.26460449218752</v>
      </c>
      <c r="H578" s="11">
        <f t="shared" si="25"/>
        <v>580.03293272920837</v>
      </c>
      <c r="I578" s="7">
        <f t="shared" si="26"/>
        <v>-507.52881613805732</v>
      </c>
    </row>
    <row r="579" spans="1:9" x14ac:dyDescent="0.35">
      <c r="A579" t="s">
        <v>41</v>
      </c>
      <c r="B579" s="3">
        <v>41414</v>
      </c>
      <c r="C579" s="5">
        <v>241.17999267578119</v>
      </c>
      <c r="D579" s="3">
        <v>41424</v>
      </c>
      <c r="E579" s="5">
        <v>208.85499572753909</v>
      </c>
      <c r="F579" s="7">
        <v>-32.324996948242188</v>
      </c>
      <c r="G579">
        <f t="shared" ref="G579:G642" si="27">0.92*C579</f>
        <v>221.8855932617187</v>
      </c>
      <c r="H579" s="11">
        <f t="shared" ref="H579:H642" si="28">10000/(C579-G579)</f>
        <v>518.28511400627565</v>
      </c>
      <c r="I579" s="7">
        <f t="shared" ref="I579:I642" si="29">H579*F579</f>
        <v>-16753.564728572215</v>
      </c>
    </row>
    <row r="580" spans="1:9" x14ac:dyDescent="0.35">
      <c r="A580" t="s">
        <v>41</v>
      </c>
      <c r="B580" s="3">
        <v>41752</v>
      </c>
      <c r="C580" s="5">
        <v>206.52000427246091</v>
      </c>
      <c r="D580" s="3">
        <v>42139</v>
      </c>
      <c r="E580" s="5">
        <v>287.45001220703119</v>
      </c>
      <c r="F580" s="7">
        <v>80.930007934570313</v>
      </c>
      <c r="G580">
        <f t="shared" si="27"/>
        <v>189.99840393066404</v>
      </c>
      <c r="H580" s="11">
        <f t="shared" si="28"/>
        <v>605.26824236885102</v>
      </c>
      <c r="I580" s="7">
        <f t="shared" si="29"/>
        <v>48984.363657454538</v>
      </c>
    </row>
    <row r="581" spans="1:9" x14ac:dyDescent="0.35">
      <c r="A581" t="s">
        <v>41</v>
      </c>
      <c r="B581" s="3">
        <v>42573</v>
      </c>
      <c r="C581" s="5">
        <v>223.5</v>
      </c>
      <c r="D581" s="3">
        <v>43017</v>
      </c>
      <c r="E581" s="5">
        <v>256.85000610351563</v>
      </c>
      <c r="F581" s="7">
        <v>33.350006103515618</v>
      </c>
      <c r="G581">
        <f t="shared" si="27"/>
        <v>205.62</v>
      </c>
      <c r="H581" s="11">
        <f t="shared" si="28"/>
        <v>559.28411633109636</v>
      </c>
      <c r="I581" s="7">
        <f t="shared" si="29"/>
        <v>18652.128693241404</v>
      </c>
    </row>
    <row r="582" spans="1:9" x14ac:dyDescent="0.35">
      <c r="A582" t="s">
        <v>41</v>
      </c>
      <c r="B582" s="3">
        <v>43061</v>
      </c>
      <c r="C582" s="5">
        <v>335.29998779296881</v>
      </c>
      <c r="D582" s="3">
        <v>43171</v>
      </c>
      <c r="E582" s="5">
        <v>252.8500061035156</v>
      </c>
      <c r="F582" s="7">
        <v>-82.449981689453125</v>
      </c>
      <c r="G582">
        <f t="shared" si="27"/>
        <v>308.47598876953134</v>
      </c>
      <c r="H582" s="11">
        <f t="shared" si="28"/>
        <v>372.80049075689652</v>
      </c>
      <c r="I582" s="7">
        <f t="shared" si="29"/>
        <v>-30737.393636725257</v>
      </c>
    </row>
    <row r="583" spans="1:9" x14ac:dyDescent="0.35">
      <c r="A583" t="s">
        <v>41</v>
      </c>
      <c r="B583" s="3">
        <v>43343</v>
      </c>
      <c r="C583" s="5">
        <v>309.60000610351563</v>
      </c>
      <c r="D583" s="3">
        <v>43728</v>
      </c>
      <c r="E583" s="5">
        <v>301.70001220703119</v>
      </c>
      <c r="F583" s="7">
        <v>-7.899993896484375</v>
      </c>
      <c r="G583">
        <f t="shared" si="27"/>
        <v>284.83200561523438</v>
      </c>
      <c r="H583" s="11">
        <f t="shared" si="28"/>
        <v>403.74676206629636</v>
      </c>
      <c r="I583" s="7">
        <f t="shared" si="29"/>
        <v>-3189.5969560490703</v>
      </c>
    </row>
    <row r="584" spans="1:9" x14ac:dyDescent="0.35">
      <c r="A584" t="s">
        <v>41</v>
      </c>
      <c r="B584" s="3">
        <v>43823</v>
      </c>
      <c r="C584" s="5">
        <v>331.45001220703119</v>
      </c>
      <c r="D584" s="3">
        <v>43899</v>
      </c>
      <c r="E584" s="5">
        <v>253.44999694824219</v>
      </c>
      <c r="F584" s="7">
        <v>-78.000015258789063</v>
      </c>
      <c r="G584">
        <f t="shared" si="27"/>
        <v>304.93401123046868</v>
      </c>
      <c r="H584" s="11">
        <f t="shared" si="28"/>
        <v>377.13077506819371</v>
      </c>
      <c r="I584" s="7">
        <f t="shared" si="29"/>
        <v>-29416.206209878055</v>
      </c>
    </row>
    <row r="585" spans="1:9" x14ac:dyDescent="0.35">
      <c r="A585" t="s">
        <v>41</v>
      </c>
      <c r="B585" s="3">
        <v>44160</v>
      </c>
      <c r="C585" s="5">
        <v>243</v>
      </c>
      <c r="D585" s="3">
        <v>44726</v>
      </c>
      <c r="E585" s="5">
        <v>448.10000610351563</v>
      </c>
      <c r="F585" s="7">
        <v>205.1000061035156</v>
      </c>
      <c r="G585">
        <f t="shared" si="27"/>
        <v>223.56</v>
      </c>
      <c r="H585" s="11">
        <f t="shared" si="28"/>
        <v>514.40329218107001</v>
      </c>
      <c r="I585" s="7">
        <f t="shared" si="29"/>
        <v>105504.11836600598</v>
      </c>
    </row>
    <row r="586" spans="1:9" x14ac:dyDescent="0.35">
      <c r="A586" t="s">
        <v>41</v>
      </c>
      <c r="B586" s="3">
        <v>44795</v>
      </c>
      <c r="C586" s="5">
        <v>511.29998779296881</v>
      </c>
      <c r="D586" s="3">
        <v>45012</v>
      </c>
      <c r="E586" s="5">
        <v>510.14999389648438</v>
      </c>
      <c r="F586" s="7">
        <v>-1.149993896484375</v>
      </c>
      <c r="G586">
        <f t="shared" si="27"/>
        <v>470.3959887695313</v>
      </c>
      <c r="H586" s="11">
        <f t="shared" si="28"/>
        <v>244.47487382028635</v>
      </c>
      <c r="I586" s="7">
        <f t="shared" si="29"/>
        <v>-281.14461273711703</v>
      </c>
    </row>
    <row r="587" spans="1:9" x14ac:dyDescent="0.35">
      <c r="A587" t="s">
        <v>41</v>
      </c>
      <c r="B587" s="3">
        <v>45090</v>
      </c>
      <c r="C587" s="5">
        <v>576.4000244140625</v>
      </c>
      <c r="D587" s="3">
        <v>45292</v>
      </c>
      <c r="E587" s="5">
        <v>641.3499755859375</v>
      </c>
      <c r="F587" s="7">
        <v>64.949951171875</v>
      </c>
      <c r="G587">
        <f t="shared" si="27"/>
        <v>530.28802246093755</v>
      </c>
      <c r="H587" s="11">
        <f t="shared" si="28"/>
        <v>216.86328019688838</v>
      </c>
      <c r="I587" s="7">
        <f t="shared" si="29"/>
        <v>14085.259459760548</v>
      </c>
    </row>
    <row r="588" spans="1:9" x14ac:dyDescent="0.35">
      <c r="A588" t="s">
        <v>42</v>
      </c>
      <c r="B588" s="3">
        <v>36598</v>
      </c>
      <c r="C588" s="5">
        <v>15.519339561462401</v>
      </c>
      <c r="D588" s="3">
        <v>36648</v>
      </c>
      <c r="E588" s="5">
        <v>7.5499491691589364</v>
      </c>
      <c r="F588" s="7">
        <v>-7.9693903923034668</v>
      </c>
      <c r="G588">
        <f t="shared" si="27"/>
        <v>14.27779239654541</v>
      </c>
      <c r="H588" s="11">
        <f t="shared" si="28"/>
        <v>8054.4664613434916</v>
      </c>
      <c r="I588" s="7">
        <f t="shared" si="29"/>
        <v>-64189.187632161324</v>
      </c>
    </row>
    <row r="589" spans="1:9" x14ac:dyDescent="0.35">
      <c r="A589" t="s">
        <v>42</v>
      </c>
      <c r="B589" s="3">
        <v>36886</v>
      </c>
      <c r="C589" s="5">
        <v>11.9779052734375</v>
      </c>
      <c r="D589" s="3">
        <v>37007</v>
      </c>
      <c r="E589" s="5">
        <v>12.5588493347168</v>
      </c>
      <c r="F589" s="7">
        <v>0.58094406127929688</v>
      </c>
      <c r="G589">
        <f t="shared" si="27"/>
        <v>11.0196728515625</v>
      </c>
      <c r="H589" s="11">
        <f t="shared" si="28"/>
        <v>10435.881495673802</v>
      </c>
      <c r="I589" s="7">
        <f t="shared" si="29"/>
        <v>6062.663379126202</v>
      </c>
    </row>
    <row r="590" spans="1:9" x14ac:dyDescent="0.35">
      <c r="A590" t="s">
        <v>42</v>
      </c>
      <c r="B590" s="3">
        <v>37025</v>
      </c>
      <c r="C590" s="5">
        <v>14.310976982116699</v>
      </c>
      <c r="D590" s="3">
        <v>37126</v>
      </c>
      <c r="E590" s="5">
        <v>12.33460521697998</v>
      </c>
      <c r="F590" s="7">
        <v>-1.976371765136719</v>
      </c>
      <c r="G590">
        <f t="shared" si="27"/>
        <v>13.166098823547363</v>
      </c>
      <c r="H590" s="11">
        <f t="shared" si="28"/>
        <v>8734.5539131397309</v>
      </c>
      <c r="I590" s="7">
        <f t="shared" si="29"/>
        <v>-17262.725734993805</v>
      </c>
    </row>
    <row r="591" spans="1:9" x14ac:dyDescent="0.35">
      <c r="A591" t="s">
        <v>42</v>
      </c>
      <c r="B591" s="3">
        <v>37223</v>
      </c>
      <c r="C591" s="5">
        <v>13.21996402740479</v>
      </c>
      <c r="D591" s="3">
        <v>37432</v>
      </c>
      <c r="E591" s="5">
        <v>12.87952995300293</v>
      </c>
      <c r="F591" s="7">
        <v>-0.34043407440185552</v>
      </c>
      <c r="G591">
        <f t="shared" si="27"/>
        <v>12.162366905212409</v>
      </c>
      <c r="H591" s="11">
        <f t="shared" si="28"/>
        <v>9455.3963793605635</v>
      </c>
      <c r="I591" s="7">
        <f t="shared" si="29"/>
        <v>-3218.9391145102695</v>
      </c>
    </row>
    <row r="592" spans="1:9" x14ac:dyDescent="0.35">
      <c r="A592" t="s">
        <v>42</v>
      </c>
      <c r="B592" s="3">
        <v>37641</v>
      </c>
      <c r="C592" s="5">
        <v>13.86597347259521</v>
      </c>
      <c r="D592" s="3">
        <v>37707</v>
      </c>
      <c r="E592" s="5">
        <v>12.727322578430179</v>
      </c>
      <c r="F592" s="7">
        <v>-1.1386508941650391</v>
      </c>
      <c r="G592">
        <f t="shared" si="27"/>
        <v>12.756695594787594</v>
      </c>
      <c r="H592" s="11">
        <f t="shared" si="28"/>
        <v>9014.8737300739012</v>
      </c>
      <c r="I592" s="7">
        <f t="shared" si="29"/>
        <v>-10264.794033533568</v>
      </c>
    </row>
    <row r="593" spans="1:9" x14ac:dyDescent="0.35">
      <c r="A593" t="s">
        <v>42</v>
      </c>
      <c r="B593" s="3">
        <v>37775</v>
      </c>
      <c r="C593" s="5">
        <v>14.77921772003174</v>
      </c>
      <c r="D593" s="3">
        <v>39324</v>
      </c>
      <c r="E593" s="5">
        <v>92.675003051757813</v>
      </c>
      <c r="F593" s="7">
        <v>77.895785331726074</v>
      </c>
      <c r="G593">
        <f t="shared" si="27"/>
        <v>13.596880302429202</v>
      </c>
      <c r="H593" s="11">
        <f t="shared" si="28"/>
        <v>8457.8224888435907</v>
      </c>
      <c r="I593" s="7">
        <f t="shared" si="29"/>
        <v>658828.72496480553</v>
      </c>
    </row>
    <row r="594" spans="1:9" x14ac:dyDescent="0.35">
      <c r="A594" t="s">
        <v>42</v>
      </c>
      <c r="B594" s="3">
        <v>39393</v>
      </c>
      <c r="C594" s="5">
        <v>105.9550018310547</v>
      </c>
      <c r="D594" s="3">
        <v>39773</v>
      </c>
      <c r="E594" s="5">
        <v>108.254997253418</v>
      </c>
      <c r="F594" s="7">
        <v>2.2999954223632808</v>
      </c>
      <c r="G594">
        <f t="shared" si="27"/>
        <v>97.478601684570336</v>
      </c>
      <c r="H594" s="11">
        <f t="shared" si="28"/>
        <v>1179.7460982475627</v>
      </c>
      <c r="I594" s="7">
        <f t="shared" si="29"/>
        <v>2713.4106255203355</v>
      </c>
    </row>
    <row r="595" spans="1:9" x14ac:dyDescent="0.35">
      <c r="A595" t="s">
        <v>42</v>
      </c>
      <c r="B595" s="3">
        <v>39968</v>
      </c>
      <c r="C595" s="5">
        <v>130.4750061035156</v>
      </c>
      <c r="D595" s="3">
        <v>42195</v>
      </c>
      <c r="E595" s="5">
        <v>901.54998779296875</v>
      </c>
      <c r="F595" s="7">
        <v>771.07498168945313</v>
      </c>
      <c r="G595">
        <f t="shared" si="27"/>
        <v>120.03700561523435</v>
      </c>
      <c r="H595" s="11">
        <f t="shared" si="28"/>
        <v>958.0378934861144</v>
      </c>
      <c r="I595" s="7">
        <f t="shared" si="29"/>
        <v>738719.05117760785</v>
      </c>
    </row>
    <row r="596" spans="1:9" x14ac:dyDescent="0.35">
      <c r="A596" t="s">
        <v>42</v>
      </c>
      <c r="B596" s="3">
        <v>42460</v>
      </c>
      <c r="C596" s="5">
        <v>820</v>
      </c>
      <c r="D596" s="3">
        <v>42488</v>
      </c>
      <c r="E596" s="5">
        <v>801.95001220703125</v>
      </c>
      <c r="F596" s="7">
        <v>-18.04998779296875</v>
      </c>
      <c r="G596">
        <f t="shared" si="27"/>
        <v>754.4</v>
      </c>
      <c r="H596" s="11">
        <f t="shared" si="28"/>
        <v>152.43902439024384</v>
      </c>
      <c r="I596" s="7">
        <f t="shared" si="29"/>
        <v>-2751.5225294159668</v>
      </c>
    </row>
    <row r="597" spans="1:9" x14ac:dyDescent="0.35">
      <c r="A597" t="s">
        <v>42</v>
      </c>
      <c r="B597" s="3">
        <v>43125</v>
      </c>
      <c r="C597" s="5">
        <v>579.8499755859375</v>
      </c>
      <c r="D597" s="3">
        <v>43206</v>
      </c>
      <c r="E597" s="5">
        <v>519.4000244140625</v>
      </c>
      <c r="F597" s="7">
        <v>-60.449951171875</v>
      </c>
      <c r="G597">
        <f t="shared" si="27"/>
        <v>533.46197753906256</v>
      </c>
      <c r="H597" s="11">
        <f t="shared" si="28"/>
        <v>215.57300209194258</v>
      </c>
      <c r="I597" s="7">
        <f t="shared" si="29"/>
        <v>-13031.377450432436</v>
      </c>
    </row>
    <row r="598" spans="1:9" x14ac:dyDescent="0.35">
      <c r="A598" t="s">
        <v>42</v>
      </c>
      <c r="B598" s="3">
        <v>43308</v>
      </c>
      <c r="C598" s="5">
        <v>557.04998779296875</v>
      </c>
      <c r="D598" s="3">
        <v>43445</v>
      </c>
      <c r="E598" s="5">
        <v>422.29998779296881</v>
      </c>
      <c r="F598" s="7">
        <v>-134.75</v>
      </c>
      <c r="G598">
        <f t="shared" si="27"/>
        <v>512.48598876953122</v>
      </c>
      <c r="H598" s="11">
        <f t="shared" si="28"/>
        <v>224.39637867195677</v>
      </c>
      <c r="I598" s="7">
        <f t="shared" si="29"/>
        <v>-30237.412026046175</v>
      </c>
    </row>
    <row r="599" spans="1:9" x14ac:dyDescent="0.35">
      <c r="A599" t="s">
        <v>42</v>
      </c>
      <c r="B599" s="3">
        <v>43819</v>
      </c>
      <c r="C599" s="5">
        <v>430.29998779296881</v>
      </c>
      <c r="D599" s="3">
        <v>43908</v>
      </c>
      <c r="E599" s="5">
        <v>362.75</v>
      </c>
      <c r="F599" s="7">
        <v>-67.54998779296875</v>
      </c>
      <c r="G599">
        <f t="shared" si="27"/>
        <v>395.87598876953132</v>
      </c>
      <c r="H599" s="11">
        <f t="shared" si="28"/>
        <v>290.49501172689224</v>
      </c>
      <c r="I599" s="7">
        <f t="shared" si="29"/>
        <v>-19622.934496069884</v>
      </c>
    </row>
    <row r="600" spans="1:9" x14ac:dyDescent="0.35">
      <c r="A600" t="s">
        <v>42</v>
      </c>
      <c r="B600" s="3">
        <v>43977</v>
      </c>
      <c r="C600" s="5">
        <v>459.14999389648438</v>
      </c>
      <c r="D600" s="3">
        <v>45065</v>
      </c>
      <c r="E600" s="5">
        <v>925.8499755859375</v>
      </c>
      <c r="F600" s="7">
        <v>466.69998168945313</v>
      </c>
      <c r="G600">
        <f t="shared" si="27"/>
        <v>422.41799438476562</v>
      </c>
      <c r="H600" s="11">
        <f t="shared" si="28"/>
        <v>272.24219026817912</v>
      </c>
      <c r="I600" s="7">
        <f t="shared" si="29"/>
        <v>127055.4252132558</v>
      </c>
    </row>
    <row r="601" spans="1:9" x14ac:dyDescent="0.35">
      <c r="A601" t="s">
        <v>42</v>
      </c>
      <c r="B601" s="3">
        <v>45125</v>
      </c>
      <c r="C601" s="5">
        <v>1067.150024414062</v>
      </c>
      <c r="D601" s="3">
        <v>45292</v>
      </c>
      <c r="E601" s="5">
        <v>1260.25</v>
      </c>
      <c r="F601" s="7">
        <v>193.0999755859375</v>
      </c>
      <c r="G601">
        <f t="shared" si="27"/>
        <v>981.77802246093711</v>
      </c>
      <c r="H601" s="11">
        <f t="shared" si="28"/>
        <v>117.13442078458795</v>
      </c>
      <c r="I601" s="7">
        <f t="shared" si="29"/>
        <v>22618.653793776863</v>
      </c>
    </row>
    <row r="602" spans="1:9" x14ac:dyDescent="0.35">
      <c r="A602" t="s">
        <v>43</v>
      </c>
      <c r="B602" s="3">
        <v>37552</v>
      </c>
      <c r="C602" s="5">
        <v>37.8125</v>
      </c>
      <c r="D602" s="3">
        <v>37567</v>
      </c>
      <c r="E602" s="5">
        <v>37.974998474121087</v>
      </c>
      <c r="F602" s="7">
        <v>0.16249847412109381</v>
      </c>
      <c r="G602">
        <f t="shared" si="27"/>
        <v>34.787500000000001</v>
      </c>
      <c r="H602" s="11">
        <f t="shared" si="28"/>
        <v>3305.7851239669435</v>
      </c>
      <c r="I602" s="7">
        <f t="shared" si="29"/>
        <v>537.18503841683923</v>
      </c>
    </row>
    <row r="603" spans="1:9" x14ac:dyDescent="0.35">
      <c r="A603" t="s">
        <v>43</v>
      </c>
      <c r="B603" s="3">
        <v>37601</v>
      </c>
      <c r="C603" s="5">
        <v>51.950000762939453</v>
      </c>
      <c r="D603" s="3">
        <v>37722</v>
      </c>
      <c r="E603" s="5">
        <v>38.387500762939453</v>
      </c>
      <c r="F603" s="7">
        <v>-13.5625</v>
      </c>
      <c r="G603">
        <f t="shared" si="27"/>
        <v>47.794000701904302</v>
      </c>
      <c r="H603" s="11">
        <f t="shared" si="28"/>
        <v>2406.1597336717223</v>
      </c>
      <c r="I603" s="7">
        <f t="shared" si="29"/>
        <v>-32633.541387922734</v>
      </c>
    </row>
    <row r="604" spans="1:9" x14ac:dyDescent="0.35">
      <c r="A604" t="s">
        <v>43</v>
      </c>
      <c r="B604" s="3">
        <v>38113</v>
      </c>
      <c r="C604" s="5">
        <v>115.8874969482422</v>
      </c>
      <c r="D604" s="3">
        <v>38517</v>
      </c>
      <c r="E604" s="5">
        <v>158.25750732421881</v>
      </c>
      <c r="F604" s="7">
        <v>42.370010375976563</v>
      </c>
      <c r="G604">
        <f t="shared" si="27"/>
        <v>106.61649719238282</v>
      </c>
      <c r="H604" s="11">
        <f t="shared" si="28"/>
        <v>1078.6323226553732</v>
      </c>
      <c r="I604" s="7">
        <f t="shared" si="29"/>
        <v>45701.662702771864</v>
      </c>
    </row>
    <row r="605" spans="1:9" x14ac:dyDescent="0.35">
      <c r="A605" t="s">
        <v>43</v>
      </c>
      <c r="B605" s="3">
        <v>38552</v>
      </c>
      <c r="C605" s="5">
        <v>164.89500427246091</v>
      </c>
      <c r="D605" s="3">
        <v>39279</v>
      </c>
      <c r="E605" s="5">
        <v>282.07501220703119</v>
      </c>
      <c r="F605" s="7">
        <v>117.1800079345703</v>
      </c>
      <c r="G605">
        <f t="shared" si="27"/>
        <v>151.70340393066405</v>
      </c>
      <c r="H605" s="11">
        <f t="shared" si="28"/>
        <v>758.05813858046872</v>
      </c>
      <c r="I605" s="7">
        <f t="shared" si="29"/>
        <v>88829.258693724914</v>
      </c>
    </row>
    <row r="606" spans="1:9" x14ac:dyDescent="0.35">
      <c r="A606" t="s">
        <v>43</v>
      </c>
      <c r="B606" s="3">
        <v>39965</v>
      </c>
      <c r="C606" s="5">
        <v>174.4125061035156</v>
      </c>
      <c r="D606" s="3">
        <v>40771</v>
      </c>
      <c r="E606" s="5">
        <v>486.79998779296881</v>
      </c>
      <c r="F606" s="7">
        <v>312.38748168945313</v>
      </c>
      <c r="G606">
        <f t="shared" si="27"/>
        <v>160.45950561523435</v>
      </c>
      <c r="H606" s="11">
        <f t="shared" si="28"/>
        <v>716.69172579752524</v>
      </c>
      <c r="I606" s="7">
        <f t="shared" si="29"/>
        <v>223885.52336955696</v>
      </c>
    </row>
    <row r="607" spans="1:9" x14ac:dyDescent="0.35">
      <c r="A607" t="s">
        <v>43</v>
      </c>
      <c r="B607" s="3">
        <v>40898</v>
      </c>
      <c r="C607" s="5">
        <v>579.3499755859375</v>
      </c>
      <c r="D607" s="3">
        <v>42142</v>
      </c>
      <c r="E607" s="5">
        <v>1260.199951171875</v>
      </c>
      <c r="F607" s="7">
        <v>680.8499755859375</v>
      </c>
      <c r="G607">
        <f t="shared" si="27"/>
        <v>533.00197753906252</v>
      </c>
      <c r="H607" s="11">
        <f t="shared" si="28"/>
        <v>215.75904939596958</v>
      </c>
      <c r="I607" s="7">
        <f t="shared" si="29"/>
        <v>146899.54351369097</v>
      </c>
    </row>
    <row r="608" spans="1:9" x14ac:dyDescent="0.35">
      <c r="A608" t="s">
        <v>43</v>
      </c>
      <c r="B608" s="3">
        <v>42209</v>
      </c>
      <c r="C608" s="5">
        <v>1252.574951171875</v>
      </c>
      <c r="D608" s="3">
        <v>42219</v>
      </c>
      <c r="E608" s="5">
        <v>1254.800048828125</v>
      </c>
      <c r="F608" s="7">
        <v>2.22509765625</v>
      </c>
      <c r="G608">
        <f t="shared" si="27"/>
        <v>1152.3689550781251</v>
      </c>
      <c r="H608" s="11">
        <f t="shared" si="28"/>
        <v>99.794427377821563</v>
      </c>
      <c r="I608" s="7">
        <f t="shared" si="29"/>
        <v>222.05234646520159</v>
      </c>
    </row>
    <row r="609" spans="1:9" x14ac:dyDescent="0.35">
      <c r="A609" t="s">
        <v>43</v>
      </c>
      <c r="B609" s="3">
        <v>42234</v>
      </c>
      <c r="C609" s="5">
        <v>1370.449951171875</v>
      </c>
      <c r="D609" s="3">
        <v>42312</v>
      </c>
      <c r="E609" s="5">
        <v>1266.900024414062</v>
      </c>
      <c r="F609" s="7">
        <v>-103.5499267578125</v>
      </c>
      <c r="G609">
        <f t="shared" si="27"/>
        <v>1260.813955078125</v>
      </c>
      <c r="H609" s="11">
        <f t="shared" si="28"/>
        <v>91.210919372219465</v>
      </c>
      <c r="I609" s="7">
        <f t="shared" si="29"/>
        <v>-9444.884020506066</v>
      </c>
    </row>
    <row r="610" spans="1:9" x14ac:dyDescent="0.35">
      <c r="A610" t="s">
        <v>43</v>
      </c>
      <c r="B610" s="3">
        <v>42508</v>
      </c>
      <c r="C610" s="5">
        <v>1275.550048828125</v>
      </c>
      <c r="D610" s="3">
        <v>42669</v>
      </c>
      <c r="E610" s="5">
        <v>1198.125</v>
      </c>
      <c r="F610" s="7">
        <v>-77.425048828125</v>
      </c>
      <c r="G610">
        <f t="shared" si="27"/>
        <v>1173.5060449218749</v>
      </c>
      <c r="H610" s="11">
        <f t="shared" si="28"/>
        <v>97.996938744065815</v>
      </c>
      <c r="I610" s="7">
        <f t="shared" si="29"/>
        <v>-7587.4177672660708</v>
      </c>
    </row>
    <row r="611" spans="1:9" x14ac:dyDescent="0.35">
      <c r="A611" t="s">
        <v>43</v>
      </c>
      <c r="B611" s="3">
        <v>42828</v>
      </c>
      <c r="C611" s="5">
        <v>1205.849975585938</v>
      </c>
      <c r="D611" s="3">
        <v>43789</v>
      </c>
      <c r="E611" s="5">
        <v>2108.550048828125</v>
      </c>
      <c r="F611" s="7">
        <v>902.7000732421875</v>
      </c>
      <c r="G611">
        <f t="shared" si="27"/>
        <v>1109.381977539063</v>
      </c>
      <c r="H611" s="11">
        <f t="shared" si="28"/>
        <v>103.66131984143465</v>
      </c>
      <c r="I611" s="7">
        <f t="shared" si="29"/>
        <v>93575.081013244882</v>
      </c>
    </row>
    <row r="612" spans="1:9" x14ac:dyDescent="0.35">
      <c r="A612" t="s">
        <v>43</v>
      </c>
      <c r="B612" s="3">
        <v>43832</v>
      </c>
      <c r="C612" s="5">
        <v>2157.64990234375</v>
      </c>
      <c r="D612" s="3">
        <v>43846</v>
      </c>
      <c r="E612" s="5">
        <v>2238.800048828125</v>
      </c>
      <c r="F612" s="7">
        <v>81.150146484375</v>
      </c>
      <c r="G612">
        <f t="shared" si="27"/>
        <v>1985.0379101562501</v>
      </c>
      <c r="H612" s="11">
        <f t="shared" si="28"/>
        <v>57.93340238572469</v>
      </c>
      <c r="I612" s="7">
        <f t="shared" si="29"/>
        <v>4701.3040899397984</v>
      </c>
    </row>
    <row r="613" spans="1:9" x14ac:dyDescent="0.35">
      <c r="A613" t="s">
        <v>43</v>
      </c>
      <c r="B613" s="3">
        <v>43868</v>
      </c>
      <c r="C613" s="5">
        <v>2136.550048828125</v>
      </c>
      <c r="D613" s="3">
        <v>43902</v>
      </c>
      <c r="E613" s="5">
        <v>1769.849975585938</v>
      </c>
      <c r="F613" s="7">
        <v>-366.7000732421875</v>
      </c>
      <c r="G613">
        <f t="shared" si="27"/>
        <v>1965.6260449218751</v>
      </c>
      <c r="H613" s="11">
        <f t="shared" si="28"/>
        <v>58.505533286506072</v>
      </c>
      <c r="I613" s="7">
        <f t="shared" si="29"/>
        <v>-21453.983341235016</v>
      </c>
    </row>
    <row r="614" spans="1:9" x14ac:dyDescent="0.35">
      <c r="A614" t="s">
        <v>43</v>
      </c>
      <c r="B614" s="3">
        <v>44027</v>
      </c>
      <c r="C614" s="5">
        <v>2233.89990234375</v>
      </c>
      <c r="D614" s="3">
        <v>44686</v>
      </c>
      <c r="E614" s="5">
        <v>3513.39990234375</v>
      </c>
      <c r="F614" s="7">
        <v>1279.5</v>
      </c>
      <c r="G614">
        <f t="shared" si="27"/>
        <v>2055.1879101562499</v>
      </c>
      <c r="H614" s="11">
        <f t="shared" si="28"/>
        <v>55.955953921146232</v>
      </c>
      <c r="I614" s="7">
        <f t="shared" si="29"/>
        <v>71595.643042106603</v>
      </c>
    </row>
    <row r="615" spans="1:9" x14ac:dyDescent="0.35">
      <c r="A615" t="s">
        <v>43</v>
      </c>
      <c r="B615" s="3">
        <v>44935</v>
      </c>
      <c r="C615" s="5">
        <v>3319.949951171875</v>
      </c>
      <c r="D615" s="3">
        <v>45050</v>
      </c>
      <c r="E615" s="5">
        <v>3220.699951171875</v>
      </c>
      <c r="F615" s="7">
        <v>-99.25</v>
      </c>
      <c r="G615">
        <f t="shared" si="27"/>
        <v>3054.3539550781252</v>
      </c>
      <c r="H615" s="11">
        <f t="shared" si="28"/>
        <v>37.651169999077133</v>
      </c>
      <c r="I615" s="7">
        <f t="shared" si="29"/>
        <v>-3736.8786224084056</v>
      </c>
    </row>
    <row r="616" spans="1:9" x14ac:dyDescent="0.35">
      <c r="A616" t="s">
        <v>43</v>
      </c>
      <c r="B616" s="3">
        <v>45124</v>
      </c>
      <c r="C616" s="5">
        <v>3491.699951171875</v>
      </c>
      <c r="D616" s="3">
        <v>45292</v>
      </c>
      <c r="E616" s="5">
        <v>3811.10009765625</v>
      </c>
      <c r="F616" s="7">
        <v>319.400146484375</v>
      </c>
      <c r="G616">
        <f t="shared" si="27"/>
        <v>3212.3639550781249</v>
      </c>
      <c r="H616" s="11">
        <f t="shared" si="28"/>
        <v>35.79918141535839</v>
      </c>
      <c r="I616" s="7">
        <f t="shared" si="29"/>
        <v>11434.263788086186</v>
      </c>
    </row>
    <row r="617" spans="1:9" x14ac:dyDescent="0.35">
      <c r="A617" t="s">
        <v>44</v>
      </c>
      <c r="B617" s="3">
        <v>37210</v>
      </c>
      <c r="C617" s="5">
        <v>18.051601409912109</v>
      </c>
      <c r="D617" s="3">
        <v>37532</v>
      </c>
      <c r="E617" s="5">
        <v>24.95030403137207</v>
      </c>
      <c r="F617" s="7">
        <v>6.8987026214599609</v>
      </c>
      <c r="G617">
        <f t="shared" si="27"/>
        <v>16.607473297119142</v>
      </c>
      <c r="H617" s="11">
        <f t="shared" si="28"/>
        <v>6924.5934009690036</v>
      </c>
      <c r="I617" s="7">
        <f t="shared" si="29"/>
        <v>47770.71064780921</v>
      </c>
    </row>
    <row r="618" spans="1:9" x14ac:dyDescent="0.35">
      <c r="A618" t="s">
        <v>44</v>
      </c>
      <c r="B618" s="3">
        <v>37564</v>
      </c>
      <c r="C618" s="5">
        <v>28.409236907958981</v>
      </c>
      <c r="D618" s="3">
        <v>38161</v>
      </c>
      <c r="E618" s="5">
        <v>71.094955444335938</v>
      </c>
      <c r="F618" s="7">
        <v>42.685718536376953</v>
      </c>
      <c r="G618">
        <f t="shared" si="27"/>
        <v>26.136497955322262</v>
      </c>
      <c r="H618" s="11">
        <f t="shared" si="28"/>
        <v>4399.9773878115211</v>
      </c>
      <c r="I618" s="7">
        <f t="shared" si="29"/>
        <v>187816.19634254568</v>
      </c>
    </row>
    <row r="619" spans="1:9" x14ac:dyDescent="0.35">
      <c r="A619" t="s">
        <v>44</v>
      </c>
      <c r="B619" s="3">
        <v>38328</v>
      </c>
      <c r="C619" s="5">
        <v>94.52178955078125</v>
      </c>
      <c r="D619" s="3">
        <v>38475</v>
      </c>
      <c r="E619" s="5">
        <v>81.308860778808594</v>
      </c>
      <c r="F619" s="7">
        <v>-13.21292877197266</v>
      </c>
      <c r="G619">
        <f t="shared" si="27"/>
        <v>86.960046386718759</v>
      </c>
      <c r="H619" s="11">
        <f t="shared" si="28"/>
        <v>1322.4463966887197</v>
      </c>
      <c r="I619" s="7">
        <f t="shared" si="29"/>
        <v>-17473.390044199954</v>
      </c>
    </row>
    <row r="620" spans="1:9" x14ac:dyDescent="0.35">
      <c r="A620" t="s">
        <v>44</v>
      </c>
      <c r="B620" s="3">
        <v>38587</v>
      </c>
      <c r="C620" s="5">
        <v>91.5706787109375</v>
      </c>
      <c r="D620" s="3">
        <v>39175</v>
      </c>
      <c r="E620" s="5">
        <v>130.57708740234381</v>
      </c>
      <c r="F620" s="7">
        <v>39.00640869140625</v>
      </c>
      <c r="G620">
        <f t="shared" si="27"/>
        <v>84.245024414062499</v>
      </c>
      <c r="H620" s="11">
        <f t="shared" si="28"/>
        <v>1365.0657804403668</v>
      </c>
      <c r="I620" s="7">
        <f t="shared" si="29"/>
        <v>53246.313722510378</v>
      </c>
    </row>
    <row r="621" spans="1:9" x14ac:dyDescent="0.35">
      <c r="A621" t="s">
        <v>44</v>
      </c>
      <c r="B621" s="3">
        <v>39391</v>
      </c>
      <c r="C621" s="5">
        <v>141.83538818359381</v>
      </c>
      <c r="D621" s="3">
        <v>39520</v>
      </c>
      <c r="E621" s="5">
        <v>119.0696716308594</v>
      </c>
      <c r="F621" s="7">
        <v>-22.765716552734379</v>
      </c>
      <c r="G621">
        <f t="shared" si="27"/>
        <v>130.48855712890631</v>
      </c>
      <c r="H621" s="11">
        <f t="shared" si="28"/>
        <v>881.30333057782605</v>
      </c>
      <c r="I621" s="7">
        <f t="shared" si="29"/>
        <v>-20063.501820915553</v>
      </c>
    </row>
    <row r="622" spans="1:9" x14ac:dyDescent="0.35">
      <c r="A622" t="s">
        <v>44</v>
      </c>
      <c r="B622" s="3">
        <v>39961</v>
      </c>
      <c r="C622" s="5">
        <v>65.863548278808594</v>
      </c>
      <c r="D622" s="3">
        <v>40707</v>
      </c>
      <c r="E622" s="5">
        <v>199.91571044921881</v>
      </c>
      <c r="F622" s="7">
        <v>134.05216217041021</v>
      </c>
      <c r="G622">
        <f t="shared" si="27"/>
        <v>60.594464416503911</v>
      </c>
      <c r="H622" s="11">
        <f t="shared" si="28"/>
        <v>1897.8631316803576</v>
      </c>
      <c r="I622" s="7">
        <f t="shared" si="29"/>
        <v>254412.6563052579</v>
      </c>
    </row>
    <row r="623" spans="1:9" x14ac:dyDescent="0.35">
      <c r="A623" t="s">
        <v>44</v>
      </c>
      <c r="B623" s="3">
        <v>40939</v>
      </c>
      <c r="C623" s="5">
        <v>241.16328430175781</v>
      </c>
      <c r="D623" s="3">
        <v>41123</v>
      </c>
      <c r="E623" s="5">
        <v>220.336669921875</v>
      </c>
      <c r="F623" s="7">
        <v>-20.826614379882809</v>
      </c>
      <c r="G623">
        <f t="shared" si="27"/>
        <v>221.87022155761719</v>
      </c>
      <c r="H623" s="11">
        <f t="shared" si="28"/>
        <v>518.32102204908006</v>
      </c>
      <c r="I623" s="7">
        <f t="shared" si="29"/>
        <v>-10794.872051202925</v>
      </c>
    </row>
    <row r="624" spans="1:9" x14ac:dyDescent="0.35">
      <c r="A624" t="s">
        <v>44</v>
      </c>
      <c r="B624" s="3">
        <v>41204</v>
      </c>
      <c r="C624" s="5">
        <v>264.21600341796881</v>
      </c>
      <c r="D624" s="3">
        <v>41499</v>
      </c>
      <c r="E624" s="5">
        <v>287.76345825195313</v>
      </c>
      <c r="F624" s="7">
        <v>23.547454833984379</v>
      </c>
      <c r="G624">
        <f t="shared" si="27"/>
        <v>243.07872314453132</v>
      </c>
      <c r="H624" s="11">
        <f t="shared" si="28"/>
        <v>473.09776237232694</v>
      </c>
      <c r="I624" s="7">
        <f t="shared" si="29"/>
        <v>11140.248191521443</v>
      </c>
    </row>
    <row r="625" spans="1:9" x14ac:dyDescent="0.35">
      <c r="A625" t="s">
        <v>44</v>
      </c>
      <c r="B625" s="3">
        <v>41527</v>
      </c>
      <c r="C625" s="5">
        <v>345.88998413085938</v>
      </c>
      <c r="D625" s="3">
        <v>42159</v>
      </c>
      <c r="E625" s="5">
        <v>451.20001220703119</v>
      </c>
      <c r="F625" s="7">
        <v>105.3100280761719</v>
      </c>
      <c r="G625">
        <f t="shared" si="27"/>
        <v>318.21878540039063</v>
      </c>
      <c r="H625" s="11">
        <f t="shared" si="28"/>
        <v>361.38658456415203</v>
      </c>
      <c r="I625" s="7">
        <f t="shared" si="29"/>
        <v>38057.631366802721</v>
      </c>
    </row>
    <row r="626" spans="1:9" x14ac:dyDescent="0.35">
      <c r="A626" t="s">
        <v>44</v>
      </c>
      <c r="B626" s="3">
        <v>42493</v>
      </c>
      <c r="C626" s="5">
        <v>409.64999389648438</v>
      </c>
      <c r="D626" s="3">
        <v>42752</v>
      </c>
      <c r="E626" s="5">
        <v>523.70001220703125</v>
      </c>
      <c r="F626" s="7">
        <v>114.0500183105469</v>
      </c>
      <c r="G626">
        <f t="shared" si="27"/>
        <v>376.87799438476566</v>
      </c>
      <c r="H626" s="11">
        <f t="shared" si="28"/>
        <v>305.13853744029768</v>
      </c>
      <c r="I626" s="7">
        <f t="shared" si="29"/>
        <v>34801.055782319454</v>
      </c>
    </row>
    <row r="627" spans="1:9" x14ac:dyDescent="0.35">
      <c r="A627" t="s">
        <v>44</v>
      </c>
      <c r="B627" s="3">
        <v>42766</v>
      </c>
      <c r="C627" s="5">
        <v>523.54998779296875</v>
      </c>
      <c r="D627" s="3">
        <v>42808</v>
      </c>
      <c r="E627" s="5">
        <v>469.75</v>
      </c>
      <c r="F627" s="7">
        <v>-53.79998779296875</v>
      </c>
      <c r="G627">
        <f t="shared" si="27"/>
        <v>481.66598876953128</v>
      </c>
      <c r="H627" s="11">
        <f t="shared" si="28"/>
        <v>238.75466128256272</v>
      </c>
      <c r="I627" s="7">
        <f t="shared" si="29"/>
        <v>-12844.997862516264</v>
      </c>
    </row>
    <row r="628" spans="1:9" x14ac:dyDescent="0.35">
      <c r="A628" t="s">
        <v>44</v>
      </c>
      <c r="B628" s="3">
        <v>43823</v>
      </c>
      <c r="C628" s="5">
        <v>175.5</v>
      </c>
      <c r="D628" s="3">
        <v>43914</v>
      </c>
      <c r="E628" s="5">
        <v>68.550003051757813</v>
      </c>
      <c r="F628" s="7">
        <v>-106.9499969482422</v>
      </c>
      <c r="G628">
        <f t="shared" si="27"/>
        <v>161.46</v>
      </c>
      <c r="H628" s="11">
        <f t="shared" si="28"/>
        <v>712.2507122507127</v>
      </c>
      <c r="I628" s="7">
        <f t="shared" si="29"/>
        <v>-76175.211501597063</v>
      </c>
    </row>
    <row r="629" spans="1:9" x14ac:dyDescent="0.35">
      <c r="A629" t="s">
        <v>44</v>
      </c>
      <c r="B629" s="3">
        <v>44092</v>
      </c>
      <c r="C629" s="5">
        <v>147.8999938964844</v>
      </c>
      <c r="D629" s="3">
        <v>44699</v>
      </c>
      <c r="E629" s="5">
        <v>415.14999389648438</v>
      </c>
      <c r="F629" s="7">
        <v>267.25</v>
      </c>
      <c r="G629">
        <f t="shared" si="27"/>
        <v>136.06799438476565</v>
      </c>
      <c r="H629" s="11">
        <f t="shared" si="28"/>
        <v>845.16568734605812</v>
      </c>
      <c r="I629" s="7">
        <f t="shared" si="29"/>
        <v>225870.52994323403</v>
      </c>
    </row>
    <row r="630" spans="1:9" x14ac:dyDescent="0.35">
      <c r="A630" t="s">
        <v>44</v>
      </c>
      <c r="B630" s="3">
        <v>44817</v>
      </c>
      <c r="C630" s="5">
        <v>456.79998779296881</v>
      </c>
      <c r="D630" s="3">
        <v>44844</v>
      </c>
      <c r="E630" s="5">
        <v>395.95001220703119</v>
      </c>
      <c r="F630" s="7">
        <v>-60.8499755859375</v>
      </c>
      <c r="G630">
        <f t="shared" si="27"/>
        <v>420.25598876953131</v>
      </c>
      <c r="H630" s="11">
        <f t="shared" si="28"/>
        <v>273.6427393615707</v>
      </c>
      <c r="I630" s="7">
        <f t="shared" si="29"/>
        <v>-16651.154009420636</v>
      </c>
    </row>
    <row r="631" spans="1:9" x14ac:dyDescent="0.35">
      <c r="A631" t="s">
        <v>44</v>
      </c>
      <c r="B631" s="3">
        <v>45006</v>
      </c>
      <c r="C631" s="5">
        <v>412.54998779296881</v>
      </c>
      <c r="D631" s="3">
        <v>45292</v>
      </c>
      <c r="E631" s="5">
        <v>790.5999755859375</v>
      </c>
      <c r="F631" s="7">
        <v>378.04998779296881</v>
      </c>
      <c r="G631">
        <f t="shared" si="27"/>
        <v>379.54598876953133</v>
      </c>
      <c r="H631" s="11">
        <f t="shared" si="28"/>
        <v>302.99358550152044</v>
      </c>
      <c r="I631" s="7">
        <f t="shared" si="29"/>
        <v>114546.72130019765</v>
      </c>
    </row>
    <row r="632" spans="1:9" x14ac:dyDescent="0.35">
      <c r="A632" t="s">
        <v>45</v>
      </c>
      <c r="B632" s="3">
        <v>36731</v>
      </c>
      <c r="C632" s="5">
        <v>6.5408921241760254</v>
      </c>
      <c r="D632" s="3">
        <v>36753</v>
      </c>
      <c r="E632" s="5">
        <v>5.9317188262939453</v>
      </c>
      <c r="F632" s="7">
        <v>-0.60917329788208008</v>
      </c>
      <c r="G632">
        <f t="shared" si="27"/>
        <v>6.0176207542419435</v>
      </c>
      <c r="H632" s="11">
        <f t="shared" si="28"/>
        <v>19110.542969816466</v>
      </c>
      <c r="I632" s="7">
        <f t="shared" si="29"/>
        <v>-11641.632485240298</v>
      </c>
    </row>
    <row r="633" spans="1:9" x14ac:dyDescent="0.35">
      <c r="A633" t="s">
        <v>45</v>
      </c>
      <c r="B633" s="3">
        <v>36887</v>
      </c>
      <c r="C633" s="5">
        <v>6.8496899604797363</v>
      </c>
      <c r="D633" s="3">
        <v>37088</v>
      </c>
      <c r="E633" s="5">
        <v>5.836273193359375</v>
      </c>
      <c r="F633" s="7">
        <v>-1.0134167671203611</v>
      </c>
      <c r="G633">
        <f t="shared" si="27"/>
        <v>6.3017147636413577</v>
      </c>
      <c r="H633" s="11">
        <f t="shared" si="28"/>
        <v>18249.001154972768</v>
      </c>
      <c r="I633" s="7">
        <f t="shared" si="29"/>
        <v>-18493.843753648238</v>
      </c>
    </row>
    <row r="634" spans="1:9" x14ac:dyDescent="0.35">
      <c r="A634" t="s">
        <v>45</v>
      </c>
      <c r="B634" s="3">
        <v>37301</v>
      </c>
      <c r="C634" s="5">
        <v>5.9008388519287109</v>
      </c>
      <c r="D634" s="3">
        <v>37795</v>
      </c>
      <c r="E634" s="5">
        <v>8.8709096908569336</v>
      </c>
      <c r="F634" s="7">
        <v>2.9700708389282231</v>
      </c>
      <c r="G634">
        <f t="shared" si="27"/>
        <v>5.4287717437744147</v>
      </c>
      <c r="H634" s="11">
        <f t="shared" si="28"/>
        <v>21183.428854211714</v>
      </c>
      <c r="I634" s="7">
        <f t="shared" si="29"/>
        <v>62916.284308404909</v>
      </c>
    </row>
    <row r="635" spans="1:9" x14ac:dyDescent="0.35">
      <c r="A635" t="s">
        <v>45</v>
      </c>
      <c r="B635" s="3">
        <v>37797</v>
      </c>
      <c r="C635" s="5">
        <v>9.0954904556274414</v>
      </c>
      <c r="D635" s="3">
        <v>38146</v>
      </c>
      <c r="E635" s="5">
        <v>16.7143669128418</v>
      </c>
      <c r="F635" s="7">
        <v>7.6188764572143546</v>
      </c>
      <c r="G635">
        <f t="shared" si="27"/>
        <v>8.3678512191772469</v>
      </c>
      <c r="H635" s="11">
        <f t="shared" si="28"/>
        <v>13743.074176133274</v>
      </c>
      <c r="I635" s="7">
        <f t="shared" si="29"/>
        <v>104706.78429029236</v>
      </c>
    </row>
    <row r="636" spans="1:9" x14ac:dyDescent="0.35">
      <c r="A636" t="s">
        <v>45</v>
      </c>
      <c r="B636" s="3">
        <v>38260</v>
      </c>
      <c r="C636" s="5">
        <v>24.351491928100589</v>
      </c>
      <c r="D636" s="3">
        <v>38532</v>
      </c>
      <c r="E636" s="5">
        <v>29.147678375244141</v>
      </c>
      <c r="F636" s="7">
        <v>4.7961864471435547</v>
      </c>
      <c r="G636">
        <f t="shared" si="27"/>
        <v>22.403372573852543</v>
      </c>
      <c r="H636" s="11">
        <f t="shared" si="28"/>
        <v>5133.1557166629027</v>
      </c>
      <c r="I636" s="7">
        <f t="shared" si="29"/>
        <v>24619.571879336076</v>
      </c>
    </row>
    <row r="637" spans="1:9" x14ac:dyDescent="0.35">
      <c r="A637" t="s">
        <v>45</v>
      </c>
      <c r="B637" s="3">
        <v>38587</v>
      </c>
      <c r="C637" s="5">
        <v>32.284778594970703</v>
      </c>
      <c r="D637" s="3">
        <v>38685</v>
      </c>
      <c r="E637" s="5">
        <v>29.299270629882809</v>
      </c>
      <c r="F637" s="7">
        <v>-2.9855079650878911</v>
      </c>
      <c r="G637">
        <f t="shared" si="27"/>
        <v>29.701996307373047</v>
      </c>
      <c r="H637" s="11">
        <f t="shared" si="28"/>
        <v>3871.793626593816</v>
      </c>
      <c r="I637" s="7">
        <f t="shared" si="29"/>
        <v>-11559.27071137237</v>
      </c>
    </row>
    <row r="638" spans="1:9" x14ac:dyDescent="0.35">
      <c r="A638" t="s">
        <v>45</v>
      </c>
      <c r="B638" s="3">
        <v>38755</v>
      </c>
      <c r="C638" s="5">
        <v>34.423904418945313</v>
      </c>
      <c r="D638" s="3">
        <v>39041</v>
      </c>
      <c r="E638" s="5">
        <v>38.933750152587891</v>
      </c>
      <c r="F638" s="7">
        <v>4.5098457336425781</v>
      </c>
      <c r="G638">
        <f t="shared" si="27"/>
        <v>31.669992065429689</v>
      </c>
      <c r="H638" s="11">
        <f t="shared" si="28"/>
        <v>3631.1976258917884</v>
      </c>
      <c r="I638" s="7">
        <f t="shared" si="29"/>
        <v>16376.141121141141</v>
      </c>
    </row>
    <row r="639" spans="1:9" x14ac:dyDescent="0.35">
      <c r="A639" t="s">
        <v>45</v>
      </c>
      <c r="B639" s="3">
        <v>39231</v>
      </c>
      <c r="C639" s="5">
        <v>46.952102661132813</v>
      </c>
      <c r="D639" s="3">
        <v>39651</v>
      </c>
      <c r="E639" s="5">
        <v>59.603202819824219</v>
      </c>
      <c r="F639" s="7">
        <v>12.65110015869141</v>
      </c>
      <c r="G639">
        <f t="shared" si="27"/>
        <v>43.195934448242191</v>
      </c>
      <c r="H639" s="11">
        <f t="shared" si="28"/>
        <v>2662.28758490673</v>
      </c>
      <c r="I639" s="7">
        <f t="shared" si="29"/>
        <v>33680.866887895703</v>
      </c>
    </row>
    <row r="640" spans="1:9" x14ac:dyDescent="0.35">
      <c r="A640" t="s">
        <v>45</v>
      </c>
      <c r="B640" s="3">
        <v>39972</v>
      </c>
      <c r="C640" s="5">
        <v>39.676715850830078</v>
      </c>
      <c r="D640" s="3">
        <v>40347</v>
      </c>
      <c r="E640" s="5">
        <v>45.135898590087891</v>
      </c>
      <c r="F640" s="7">
        <v>5.4591827392578116</v>
      </c>
      <c r="G640">
        <f t="shared" si="27"/>
        <v>36.502578582763675</v>
      </c>
      <c r="H640" s="11">
        <f t="shared" si="28"/>
        <v>3150.4623636178549</v>
      </c>
      <c r="I640" s="7">
        <f t="shared" si="29"/>
        <v>17198.94975614396</v>
      </c>
    </row>
    <row r="641" spans="1:9" x14ac:dyDescent="0.35">
      <c r="A641" t="s">
        <v>45</v>
      </c>
      <c r="B641" s="3">
        <v>40459</v>
      </c>
      <c r="C641" s="5">
        <v>59.698478698730469</v>
      </c>
      <c r="D641" s="3">
        <v>40679</v>
      </c>
      <c r="E641" s="5">
        <v>55.049121856689453</v>
      </c>
      <c r="F641" s="7">
        <v>-4.6493568420410156</v>
      </c>
      <c r="G641">
        <f t="shared" si="27"/>
        <v>54.922600402832032</v>
      </c>
      <c r="H641" s="11">
        <f t="shared" si="28"/>
        <v>2093.8557015969359</v>
      </c>
      <c r="I641" s="7">
        <f t="shared" si="29"/>
        <v>-9735.0823324663052</v>
      </c>
    </row>
    <row r="642" spans="1:9" x14ac:dyDescent="0.35">
      <c r="A642" t="s">
        <v>45</v>
      </c>
      <c r="B642" s="3">
        <v>41009</v>
      </c>
      <c r="C642" s="5">
        <v>43.139915466308587</v>
      </c>
      <c r="D642" s="3">
        <v>41074</v>
      </c>
      <c r="E642" s="5">
        <v>38.771617889404297</v>
      </c>
      <c r="F642" s="7">
        <v>-4.3682975769042969</v>
      </c>
      <c r="G642">
        <f t="shared" si="27"/>
        <v>39.688722229003901</v>
      </c>
      <c r="H642" s="11">
        <f t="shared" si="28"/>
        <v>2897.5485614389427</v>
      </c>
      <c r="I642" s="7">
        <f t="shared" si="29"/>
        <v>-12657.354359896264</v>
      </c>
    </row>
    <row r="643" spans="1:9" x14ac:dyDescent="0.35">
      <c r="A643" t="s">
        <v>45</v>
      </c>
      <c r="B643" s="3">
        <v>41309</v>
      </c>
      <c r="C643" s="5">
        <v>37.637859344482422</v>
      </c>
      <c r="D643" s="3">
        <v>41337</v>
      </c>
      <c r="E643" s="5">
        <v>31.888095855712891</v>
      </c>
      <c r="F643" s="7">
        <v>-5.7497634887695313</v>
      </c>
      <c r="G643">
        <f t="shared" ref="G643:G706" si="30">0.92*C643</f>
        <v>34.626830596923831</v>
      </c>
      <c r="H643" s="11">
        <f t="shared" ref="H643:H706" si="31">10000/(C643-G643)</f>
        <v>3321.1240537335366</v>
      </c>
      <c r="I643" s="7">
        <f t="shared" ref="I643:I706" si="32">H643*F643</f>
        <v>-19095.677825831346</v>
      </c>
    </row>
    <row r="644" spans="1:9" x14ac:dyDescent="0.35">
      <c r="A644" t="s">
        <v>45</v>
      </c>
      <c r="B644" s="3">
        <v>41589</v>
      </c>
      <c r="C644" s="5">
        <v>34.374736785888672</v>
      </c>
      <c r="D644" s="3">
        <v>41981</v>
      </c>
      <c r="E644" s="5">
        <v>43.049404144287109</v>
      </c>
      <c r="F644" s="7">
        <v>8.6746673583984375</v>
      </c>
      <c r="G644">
        <f t="shared" si="30"/>
        <v>31.62475784301758</v>
      </c>
      <c r="H644" s="11">
        <f t="shared" si="31"/>
        <v>3636.3914807142437</v>
      </c>
      <c r="I644" s="7">
        <f t="shared" si="32"/>
        <v>31544.486480110012</v>
      </c>
    </row>
    <row r="645" spans="1:9" x14ac:dyDescent="0.35">
      <c r="A645" t="s">
        <v>45</v>
      </c>
      <c r="B645" s="3">
        <v>42447</v>
      </c>
      <c r="C645" s="5">
        <v>28.79170036315918</v>
      </c>
      <c r="D645" s="3">
        <v>43206</v>
      </c>
      <c r="E645" s="5">
        <v>59.159999847412109</v>
      </c>
      <c r="F645" s="7">
        <v>30.36829948425293</v>
      </c>
      <c r="G645">
        <f t="shared" si="30"/>
        <v>26.488364334106446</v>
      </c>
      <c r="H645" s="11">
        <f t="shared" si="31"/>
        <v>4341.5289275497444</v>
      </c>
      <c r="I645" s="7">
        <f t="shared" si="32"/>
        <v>131844.85069137809</v>
      </c>
    </row>
    <row r="646" spans="1:9" x14ac:dyDescent="0.35">
      <c r="A646" t="s">
        <v>45</v>
      </c>
      <c r="B646" s="3">
        <v>43850</v>
      </c>
      <c r="C646" s="5">
        <v>49.064998626708977</v>
      </c>
      <c r="D646" s="3">
        <v>43913</v>
      </c>
      <c r="E646" s="5">
        <v>27.114999771118161</v>
      </c>
      <c r="F646" s="7">
        <v>-21.94999885559082</v>
      </c>
      <c r="G646">
        <f t="shared" si="30"/>
        <v>45.13979873657226</v>
      </c>
      <c r="H646" s="11">
        <f t="shared" si="31"/>
        <v>2547.6409558473961</v>
      </c>
      <c r="I646" s="7">
        <f t="shared" si="32"/>
        <v>-55920.716065306646</v>
      </c>
    </row>
    <row r="647" spans="1:9" x14ac:dyDescent="0.35">
      <c r="A647" t="s">
        <v>45</v>
      </c>
      <c r="B647" s="3">
        <v>44071</v>
      </c>
      <c r="C647" s="5">
        <v>42.419998168945313</v>
      </c>
      <c r="D647" s="3">
        <v>44566</v>
      </c>
      <c r="E647" s="5">
        <v>117.7600021362305</v>
      </c>
      <c r="F647" s="7">
        <v>75.340003967285156</v>
      </c>
      <c r="G647">
        <f t="shared" si="30"/>
        <v>39.026398315429688</v>
      </c>
      <c r="H647" s="11">
        <f t="shared" si="31"/>
        <v>2946.723370947941</v>
      </c>
      <c r="I647" s="7">
        <f t="shared" si="32"/>
        <v>222006.15045770977</v>
      </c>
    </row>
    <row r="648" spans="1:9" x14ac:dyDescent="0.35">
      <c r="A648" t="s">
        <v>45</v>
      </c>
      <c r="B648" s="3">
        <v>44671</v>
      </c>
      <c r="C648" s="5">
        <v>131.42500305175781</v>
      </c>
      <c r="D648" s="3">
        <v>44706</v>
      </c>
      <c r="E648" s="5">
        <v>99.910003662109375</v>
      </c>
      <c r="F648" s="7">
        <v>-31.514999389648441</v>
      </c>
      <c r="G648">
        <f t="shared" si="30"/>
        <v>120.91100280761719</v>
      </c>
      <c r="H648" s="11">
        <f t="shared" si="31"/>
        <v>951.11277989297491</v>
      </c>
      <c r="I648" s="7">
        <f t="shared" si="32"/>
        <v>-29974.318677813935</v>
      </c>
    </row>
    <row r="649" spans="1:9" x14ac:dyDescent="0.35">
      <c r="A649" t="s">
        <v>45</v>
      </c>
      <c r="B649" s="3">
        <v>44930</v>
      </c>
      <c r="C649" s="5">
        <v>115.75</v>
      </c>
      <c r="D649" s="3">
        <v>45044</v>
      </c>
      <c r="E649" s="5">
        <v>107.9499969482422</v>
      </c>
      <c r="F649" s="7">
        <v>-7.8000030517578116</v>
      </c>
      <c r="G649">
        <f t="shared" si="30"/>
        <v>106.49000000000001</v>
      </c>
      <c r="H649" s="11">
        <f t="shared" si="31"/>
        <v>1079.9136069114481</v>
      </c>
      <c r="I649" s="7">
        <f t="shared" si="32"/>
        <v>-8423.329429544081</v>
      </c>
    </row>
    <row r="650" spans="1:9" x14ac:dyDescent="0.35">
      <c r="A650" t="s">
        <v>45</v>
      </c>
      <c r="B650" s="3">
        <v>45098</v>
      </c>
      <c r="C650" s="5">
        <v>113.90000152587891</v>
      </c>
      <c r="D650" s="3">
        <v>45292</v>
      </c>
      <c r="E650" s="5">
        <v>139.8500061035156</v>
      </c>
      <c r="F650" s="7">
        <v>25.950004577636719</v>
      </c>
      <c r="G650">
        <f t="shared" si="30"/>
        <v>104.78800140380859</v>
      </c>
      <c r="H650" s="11">
        <f t="shared" si="31"/>
        <v>1097.4538922336983</v>
      </c>
      <c r="I650" s="7">
        <f t="shared" si="32"/>
        <v>28478.933527209705</v>
      </c>
    </row>
    <row r="651" spans="1:9" x14ac:dyDescent="0.35">
      <c r="A651" t="s">
        <v>46</v>
      </c>
      <c r="B651" s="3">
        <v>39030</v>
      </c>
      <c r="C651" s="5">
        <v>246.8999938964844</v>
      </c>
      <c r="D651" s="3">
        <v>39304</v>
      </c>
      <c r="E651" s="5">
        <v>310.76251220703119</v>
      </c>
      <c r="F651" s="7">
        <v>63.862518310546882</v>
      </c>
      <c r="G651">
        <f t="shared" si="30"/>
        <v>227.14799438476567</v>
      </c>
      <c r="H651" s="11">
        <f t="shared" si="31"/>
        <v>506.27785779698218</v>
      </c>
      <c r="I651" s="7">
        <f t="shared" si="32"/>
        <v>32332.178963784223</v>
      </c>
    </row>
    <row r="652" spans="1:9" x14ac:dyDescent="0.35">
      <c r="A652" t="s">
        <v>46</v>
      </c>
      <c r="B652" s="3">
        <v>39974</v>
      </c>
      <c r="C652" s="5">
        <v>195.69999694824219</v>
      </c>
      <c r="D652" s="3">
        <v>40283</v>
      </c>
      <c r="E652" s="5">
        <v>211.6499938964844</v>
      </c>
      <c r="F652" s="7">
        <v>15.949996948242189</v>
      </c>
      <c r="G652">
        <f t="shared" si="30"/>
        <v>180.04399719238282</v>
      </c>
      <c r="H652" s="11">
        <f t="shared" si="31"/>
        <v>638.7327641760744</v>
      </c>
      <c r="I652" s="7">
        <f t="shared" si="32"/>
        <v>10187.785639350685</v>
      </c>
    </row>
    <row r="653" spans="1:9" x14ac:dyDescent="0.35">
      <c r="A653" t="s">
        <v>46</v>
      </c>
      <c r="B653" s="3">
        <v>40668</v>
      </c>
      <c r="C653" s="5">
        <v>164.9624938964844</v>
      </c>
      <c r="D653" s="3">
        <v>40686</v>
      </c>
      <c r="E653" s="5">
        <v>162.7875061035156</v>
      </c>
      <c r="F653" s="7">
        <v>-2.17498779296875</v>
      </c>
      <c r="G653">
        <f t="shared" si="30"/>
        <v>151.76549438476565</v>
      </c>
      <c r="H653" s="11">
        <f t="shared" si="31"/>
        <v>757.74800106040277</v>
      </c>
      <c r="I653" s="7">
        <f t="shared" si="32"/>
        <v>-1648.0926524528475</v>
      </c>
    </row>
    <row r="654" spans="1:9" x14ac:dyDescent="0.35">
      <c r="A654" t="s">
        <v>46</v>
      </c>
      <c r="B654" s="3">
        <v>40744</v>
      </c>
      <c r="C654" s="5">
        <v>187.7124938964844</v>
      </c>
      <c r="D654" s="3">
        <v>40814</v>
      </c>
      <c r="E654" s="5">
        <v>145.3999938964844</v>
      </c>
      <c r="F654" s="7">
        <v>-42.3125</v>
      </c>
      <c r="G654">
        <f t="shared" si="30"/>
        <v>172.69549438476565</v>
      </c>
      <c r="H654" s="11">
        <f t="shared" si="31"/>
        <v>665.91198809032016</v>
      </c>
      <c r="I654" s="7">
        <f t="shared" si="32"/>
        <v>-28176.400996071672</v>
      </c>
    </row>
    <row r="655" spans="1:9" x14ac:dyDescent="0.35">
      <c r="A655" t="s">
        <v>46</v>
      </c>
      <c r="B655" s="3">
        <v>40998</v>
      </c>
      <c r="C655" s="5">
        <v>180.1875</v>
      </c>
      <c r="D655" s="3">
        <v>41442</v>
      </c>
      <c r="E655" s="5">
        <v>242.8500061035156</v>
      </c>
      <c r="F655" s="7">
        <v>62.662506103515618</v>
      </c>
      <c r="G655">
        <f t="shared" si="30"/>
        <v>165.77250000000001</v>
      </c>
      <c r="H655" s="11">
        <f t="shared" si="31"/>
        <v>693.72181755116242</v>
      </c>
      <c r="I655" s="7">
        <f t="shared" si="32"/>
        <v>43470.34762644166</v>
      </c>
    </row>
    <row r="656" spans="1:9" x14ac:dyDescent="0.35">
      <c r="A656" t="s">
        <v>46</v>
      </c>
      <c r="B656" s="3">
        <v>41459</v>
      </c>
      <c r="C656" s="5">
        <v>257.86248779296881</v>
      </c>
      <c r="D656" s="3">
        <v>42151</v>
      </c>
      <c r="E656" s="5">
        <v>549.0999755859375</v>
      </c>
      <c r="F656" s="7">
        <v>291.23748779296881</v>
      </c>
      <c r="G656">
        <f t="shared" si="30"/>
        <v>237.23348876953131</v>
      </c>
      <c r="H656" s="11">
        <f t="shared" si="31"/>
        <v>484.75449480794322</v>
      </c>
      <c r="I656" s="7">
        <f t="shared" si="32"/>
        <v>141178.68126421512</v>
      </c>
    </row>
    <row r="657" spans="1:9" x14ac:dyDescent="0.35">
      <c r="A657" t="s">
        <v>46</v>
      </c>
      <c r="B657" s="3">
        <v>42552</v>
      </c>
      <c r="C657" s="5">
        <v>511.39999389648438</v>
      </c>
      <c r="D657" s="3">
        <v>42614</v>
      </c>
      <c r="E657" s="5">
        <v>469.14999389648438</v>
      </c>
      <c r="F657" s="7">
        <v>-42.25</v>
      </c>
      <c r="G657">
        <f t="shared" si="30"/>
        <v>470.48799438476567</v>
      </c>
      <c r="H657" s="11">
        <f t="shared" si="31"/>
        <v>244.42706588162798</v>
      </c>
      <c r="I657" s="7">
        <f t="shared" si="32"/>
        <v>-10327.043533498781</v>
      </c>
    </row>
    <row r="658" spans="1:9" x14ac:dyDescent="0.35">
      <c r="A658" t="s">
        <v>46</v>
      </c>
      <c r="B658" s="3">
        <v>42783</v>
      </c>
      <c r="C658" s="5">
        <v>503.5</v>
      </c>
      <c r="D658" s="3">
        <v>42857</v>
      </c>
      <c r="E658" s="5">
        <v>418.14999389648438</v>
      </c>
      <c r="F658" s="7">
        <v>-85.350006103515625</v>
      </c>
      <c r="G658">
        <f t="shared" si="30"/>
        <v>463.22</v>
      </c>
      <c r="H658" s="11">
        <f t="shared" si="31"/>
        <v>248.26216484607764</v>
      </c>
      <c r="I658" s="7">
        <f t="shared" si="32"/>
        <v>-21189.177284884729</v>
      </c>
    </row>
    <row r="659" spans="1:9" x14ac:dyDescent="0.35">
      <c r="A659" t="s">
        <v>46</v>
      </c>
      <c r="B659" s="3">
        <v>43026</v>
      </c>
      <c r="C659" s="5">
        <v>458.45001220703119</v>
      </c>
      <c r="D659" s="3">
        <v>43661</v>
      </c>
      <c r="E659" s="5">
        <v>677.9000244140625</v>
      </c>
      <c r="F659" s="7">
        <v>219.45001220703119</v>
      </c>
      <c r="G659">
        <f t="shared" si="30"/>
        <v>421.77401123046872</v>
      </c>
      <c r="H659" s="11">
        <f t="shared" si="31"/>
        <v>272.65786164610546</v>
      </c>
      <c r="I659" s="7">
        <f t="shared" si="32"/>
        <v>59834.771066580863</v>
      </c>
    </row>
    <row r="660" spans="1:9" x14ac:dyDescent="0.35">
      <c r="A660" t="s">
        <v>46</v>
      </c>
      <c r="B660" s="3">
        <v>43809</v>
      </c>
      <c r="C660" s="5">
        <v>744.95001220703125</v>
      </c>
      <c r="D660" s="3">
        <v>43922</v>
      </c>
      <c r="E660" s="5">
        <v>511.20001220703119</v>
      </c>
      <c r="F660" s="7">
        <v>-233.75</v>
      </c>
      <c r="G660">
        <f t="shared" si="30"/>
        <v>685.35401123046881</v>
      </c>
      <c r="H660" s="11">
        <f t="shared" si="31"/>
        <v>167.79649365957863</v>
      </c>
      <c r="I660" s="7">
        <f t="shared" si="32"/>
        <v>-39222.430392926508</v>
      </c>
    </row>
    <row r="661" spans="1:9" x14ac:dyDescent="0.35">
      <c r="A661" t="s">
        <v>46</v>
      </c>
      <c r="B661" s="3">
        <v>44082</v>
      </c>
      <c r="C661" s="5">
        <v>752.25</v>
      </c>
      <c r="D661" s="3">
        <v>44670</v>
      </c>
      <c r="E661" s="5">
        <v>1301.199951171875</v>
      </c>
      <c r="F661" s="7">
        <v>548.949951171875</v>
      </c>
      <c r="G661">
        <f t="shared" si="30"/>
        <v>692.07</v>
      </c>
      <c r="H661" s="11">
        <f t="shared" si="31"/>
        <v>166.16816218012642</v>
      </c>
      <c r="I661" s="7">
        <f t="shared" si="32"/>
        <v>91218.004515100605</v>
      </c>
    </row>
    <row r="662" spans="1:9" x14ac:dyDescent="0.35">
      <c r="A662" t="s">
        <v>46</v>
      </c>
      <c r="B662" s="3">
        <v>44995</v>
      </c>
      <c r="C662" s="5">
        <v>1061.25</v>
      </c>
      <c r="D662" s="3">
        <v>45292</v>
      </c>
      <c r="E662" s="5">
        <v>1297.150024414062</v>
      </c>
      <c r="F662" s="7">
        <v>235.9000244140625</v>
      </c>
      <c r="G662">
        <f t="shared" si="30"/>
        <v>976.35</v>
      </c>
      <c r="H662" s="11">
        <f t="shared" si="31"/>
        <v>117.78563015312135</v>
      </c>
      <c r="I662" s="7">
        <f t="shared" si="32"/>
        <v>27785.633028747063</v>
      </c>
    </row>
    <row r="663" spans="1:9" x14ac:dyDescent="0.35">
      <c r="A663" t="s">
        <v>47</v>
      </c>
      <c r="B663" s="3">
        <v>36907</v>
      </c>
      <c r="C663" s="5">
        <v>3.4774999618530269</v>
      </c>
      <c r="D663" s="3">
        <v>36991</v>
      </c>
      <c r="E663" s="5">
        <v>2.1800000667572021</v>
      </c>
      <c r="F663" s="7">
        <v>-1.297499895095825</v>
      </c>
      <c r="G663">
        <f t="shared" si="30"/>
        <v>3.1992999649047849</v>
      </c>
      <c r="H663" s="11">
        <f t="shared" si="31"/>
        <v>35945.363442475013</v>
      </c>
      <c r="I663" s="7">
        <f t="shared" si="32"/>
        <v>-46639.105295792629</v>
      </c>
    </row>
    <row r="664" spans="1:9" x14ac:dyDescent="0.35">
      <c r="A664" t="s">
        <v>47</v>
      </c>
      <c r="B664" s="3">
        <v>37312</v>
      </c>
      <c r="C664" s="5">
        <v>2.722500085830688</v>
      </c>
      <c r="D664" s="3">
        <v>37552</v>
      </c>
      <c r="E664" s="5">
        <v>2.5840001106262211</v>
      </c>
      <c r="F664" s="7">
        <v>-0.1384999752044678</v>
      </c>
      <c r="G664">
        <f t="shared" si="30"/>
        <v>2.5047000789642331</v>
      </c>
      <c r="H664" s="11">
        <f t="shared" si="31"/>
        <v>45913.680829824516</v>
      </c>
      <c r="I664" s="7">
        <f t="shared" si="32"/>
        <v>-6359.0436564765441</v>
      </c>
    </row>
    <row r="665" spans="1:9" x14ac:dyDescent="0.35">
      <c r="A665" t="s">
        <v>47</v>
      </c>
      <c r="B665" s="3">
        <v>37616</v>
      </c>
      <c r="C665" s="5">
        <v>3.8250000476837158</v>
      </c>
      <c r="D665" s="3">
        <v>37685</v>
      </c>
      <c r="E665" s="5">
        <v>2.8125</v>
      </c>
      <c r="F665" s="7">
        <v>-1.012500047683716</v>
      </c>
      <c r="G665">
        <f t="shared" si="30"/>
        <v>3.5190000438690188</v>
      </c>
      <c r="H665" s="11">
        <f t="shared" si="31"/>
        <v>32679.738154695096</v>
      </c>
      <c r="I665" s="7">
        <f t="shared" si="32"/>
        <v>-33088.23643992014</v>
      </c>
    </row>
    <row r="666" spans="1:9" x14ac:dyDescent="0.35">
      <c r="A666" t="s">
        <v>47</v>
      </c>
      <c r="B666" s="3">
        <v>37806</v>
      </c>
      <c r="C666" s="5">
        <v>3.467000007629395</v>
      </c>
      <c r="D666" s="3">
        <v>38134</v>
      </c>
      <c r="E666" s="5">
        <v>4.7030000686645508</v>
      </c>
      <c r="F666" s="7">
        <v>1.236000061035156</v>
      </c>
      <c r="G666">
        <f t="shared" si="30"/>
        <v>3.1896400070190434</v>
      </c>
      <c r="H666" s="11">
        <f t="shared" si="31"/>
        <v>36054.225475895029</v>
      </c>
      <c r="I666" s="7">
        <f t="shared" si="32"/>
        <v>44563.024888781532</v>
      </c>
    </row>
    <row r="667" spans="1:9" x14ac:dyDescent="0.35">
      <c r="A667" t="s">
        <v>47</v>
      </c>
      <c r="B667" s="3">
        <v>38225</v>
      </c>
      <c r="C667" s="5">
        <v>6.9780001640319824</v>
      </c>
      <c r="D667" s="3">
        <v>38897</v>
      </c>
      <c r="E667" s="5">
        <v>27.952499389648441</v>
      </c>
      <c r="F667" s="7">
        <v>20.974499225616459</v>
      </c>
      <c r="G667">
        <f t="shared" si="30"/>
        <v>6.4197601509094238</v>
      </c>
      <c r="H667" s="11">
        <f t="shared" si="31"/>
        <v>17913.441825970567</v>
      </c>
      <c r="I667" s="7">
        <f t="shared" si="32"/>
        <v>375725.47170694516</v>
      </c>
    </row>
    <row r="668" spans="1:9" x14ac:dyDescent="0.35">
      <c r="A668" t="s">
        <v>47</v>
      </c>
      <c r="B668" s="3">
        <v>38988</v>
      </c>
      <c r="C668" s="5">
        <v>39.479999542236328</v>
      </c>
      <c r="D668" s="3">
        <v>39503</v>
      </c>
      <c r="E668" s="5">
        <v>58.872501373291023</v>
      </c>
      <c r="F668" s="7">
        <v>19.392501831054691</v>
      </c>
      <c r="G668">
        <f t="shared" si="30"/>
        <v>36.321599578857423</v>
      </c>
      <c r="H668" s="11">
        <f t="shared" si="31"/>
        <v>3166.1601177647703</v>
      </c>
      <c r="I668" s="7">
        <f t="shared" si="32"/>
        <v>61399.765881165644</v>
      </c>
    </row>
    <row r="669" spans="1:9" x14ac:dyDescent="0.35">
      <c r="A669" t="s">
        <v>47</v>
      </c>
      <c r="B669" s="3">
        <v>39721</v>
      </c>
      <c r="C669" s="5">
        <v>55.577499389648438</v>
      </c>
      <c r="D669" s="3">
        <v>39736</v>
      </c>
      <c r="E669" s="5">
        <v>40.154998779296882</v>
      </c>
      <c r="F669" s="7">
        <v>-15.422500610351561</v>
      </c>
      <c r="G669">
        <f t="shared" si="30"/>
        <v>51.131299438476567</v>
      </c>
      <c r="H669" s="11">
        <f t="shared" si="31"/>
        <v>2249.1116256173618</v>
      </c>
      <c r="I669" s="7">
        <f t="shared" si="32"/>
        <v>-34686.92541883255</v>
      </c>
    </row>
    <row r="670" spans="1:9" x14ac:dyDescent="0.35">
      <c r="A670" t="s">
        <v>47</v>
      </c>
      <c r="B670" s="3">
        <v>39980</v>
      </c>
      <c r="C670" s="5">
        <v>58.959999084472663</v>
      </c>
      <c r="D670" s="3">
        <v>40889</v>
      </c>
      <c r="E670" s="5">
        <v>180</v>
      </c>
      <c r="F670" s="7">
        <v>121.0400009155273</v>
      </c>
      <c r="G670">
        <f t="shared" si="30"/>
        <v>54.243199157714855</v>
      </c>
      <c r="H670" s="11">
        <f t="shared" si="31"/>
        <v>2120.0814440466866</v>
      </c>
      <c r="I670" s="7">
        <f t="shared" si="32"/>
        <v>256614.65992840339</v>
      </c>
    </row>
    <row r="671" spans="1:9" x14ac:dyDescent="0.35">
      <c r="A671" t="s">
        <v>47</v>
      </c>
      <c r="B671" s="3">
        <v>40987</v>
      </c>
      <c r="C671" s="5">
        <v>234.94999694824219</v>
      </c>
      <c r="D671" s="3">
        <v>41376</v>
      </c>
      <c r="E671" s="5">
        <v>249.6000061035156</v>
      </c>
      <c r="F671" s="7">
        <v>14.650009155273439</v>
      </c>
      <c r="G671">
        <f t="shared" si="30"/>
        <v>216.15399719238283</v>
      </c>
      <c r="H671" s="11">
        <f t="shared" si="31"/>
        <v>532.02809799370516</v>
      </c>
      <c r="I671" s="7">
        <f t="shared" si="32"/>
        <v>7794.216506470495</v>
      </c>
    </row>
    <row r="672" spans="1:9" x14ac:dyDescent="0.35">
      <c r="A672" t="s">
        <v>47</v>
      </c>
      <c r="B672" s="3">
        <v>41425</v>
      </c>
      <c r="C672" s="5">
        <v>293.54998779296881</v>
      </c>
      <c r="D672" s="3">
        <v>41439</v>
      </c>
      <c r="E672" s="5">
        <v>225.19999694824219</v>
      </c>
      <c r="F672" s="7">
        <v>-68.349990844726563</v>
      </c>
      <c r="G672">
        <f t="shared" si="30"/>
        <v>270.06598876953132</v>
      </c>
      <c r="H672" s="11">
        <f t="shared" si="31"/>
        <v>425.82185385120329</v>
      </c>
      <c r="I672" s="7">
        <f t="shared" si="32"/>
        <v>-29104.919812214237</v>
      </c>
    </row>
    <row r="673" spans="1:9" x14ac:dyDescent="0.35">
      <c r="A673" t="s">
        <v>47</v>
      </c>
      <c r="B673" s="3">
        <v>41729</v>
      </c>
      <c r="C673" s="5">
        <v>262.70001220703119</v>
      </c>
      <c r="D673" s="3">
        <v>42156</v>
      </c>
      <c r="E673" s="5">
        <v>376.29998779296881</v>
      </c>
      <c r="F673" s="7">
        <v>113.5999755859375</v>
      </c>
      <c r="G673">
        <f t="shared" si="30"/>
        <v>241.68401123046871</v>
      </c>
      <c r="H673" s="11">
        <f t="shared" si="31"/>
        <v>475.82791850610522</v>
      </c>
      <c r="I673" s="7">
        <f t="shared" si="32"/>
        <v>54054.039925401012</v>
      </c>
    </row>
    <row r="674" spans="1:9" x14ac:dyDescent="0.35">
      <c r="A674" t="s">
        <v>47</v>
      </c>
      <c r="B674" s="3">
        <v>42368</v>
      </c>
      <c r="C674" s="5">
        <v>349.85000610351563</v>
      </c>
      <c r="D674" s="3">
        <v>42425</v>
      </c>
      <c r="E674" s="5">
        <v>323.75</v>
      </c>
      <c r="F674" s="7">
        <v>-26.100006103515621</v>
      </c>
      <c r="G674">
        <f t="shared" si="30"/>
        <v>321.86200561523441</v>
      </c>
      <c r="H674" s="11">
        <f t="shared" si="31"/>
        <v>357.2959777597215</v>
      </c>
      <c r="I674" s="7">
        <f t="shared" si="32"/>
        <v>-9325.4272002903126</v>
      </c>
    </row>
    <row r="675" spans="1:9" x14ac:dyDescent="0.35">
      <c r="A675" t="s">
        <v>47</v>
      </c>
      <c r="B675" s="3">
        <v>42496</v>
      </c>
      <c r="C675" s="5">
        <v>365.45001220703119</v>
      </c>
      <c r="D675" s="3">
        <v>42702</v>
      </c>
      <c r="E675" s="5">
        <v>306.54998779296881</v>
      </c>
      <c r="F675" s="7">
        <v>-58.9000244140625</v>
      </c>
      <c r="G675">
        <f t="shared" si="30"/>
        <v>336.21401123046871</v>
      </c>
      <c r="H675" s="11">
        <f t="shared" si="31"/>
        <v>342.0440438491114</v>
      </c>
      <c r="I675" s="7">
        <f t="shared" si="32"/>
        <v>-20146.402533397326</v>
      </c>
    </row>
    <row r="676" spans="1:9" x14ac:dyDescent="0.35">
      <c r="A676" t="s">
        <v>47</v>
      </c>
      <c r="B676" s="3">
        <v>42797</v>
      </c>
      <c r="C676" s="5">
        <v>439.85000610351563</v>
      </c>
      <c r="D676" s="3">
        <v>43349</v>
      </c>
      <c r="E676" s="5">
        <v>867.1500244140625</v>
      </c>
      <c r="F676" s="7">
        <v>427.30001831054688</v>
      </c>
      <c r="G676">
        <f t="shared" si="30"/>
        <v>404.66200561523442</v>
      </c>
      <c r="H676" s="11">
        <f t="shared" si="31"/>
        <v>284.18778734899524</v>
      </c>
      <c r="I676" s="7">
        <f t="shared" si="32"/>
        <v>121433.44673785947</v>
      </c>
    </row>
    <row r="677" spans="1:9" x14ac:dyDescent="0.35">
      <c r="A677" t="s">
        <v>47</v>
      </c>
      <c r="B677" s="3">
        <v>43466</v>
      </c>
      <c r="C677" s="5">
        <v>928</v>
      </c>
      <c r="D677" s="3">
        <v>43843</v>
      </c>
      <c r="E677" s="5">
        <v>1158.949951171875</v>
      </c>
      <c r="F677" s="7">
        <v>230.949951171875</v>
      </c>
      <c r="G677">
        <f t="shared" si="30"/>
        <v>853.76</v>
      </c>
      <c r="H677" s="11">
        <f t="shared" si="31"/>
        <v>134.69827586206895</v>
      </c>
      <c r="I677" s="7">
        <f t="shared" si="32"/>
        <v>31108.560233280572</v>
      </c>
    </row>
    <row r="678" spans="1:9" x14ac:dyDescent="0.35">
      <c r="A678" t="s">
        <v>47</v>
      </c>
      <c r="B678" s="3">
        <v>43871</v>
      </c>
      <c r="C678" s="5">
        <v>1257.199951171875</v>
      </c>
      <c r="D678" s="3">
        <v>43914</v>
      </c>
      <c r="E678" s="5">
        <v>816.0999755859375</v>
      </c>
      <c r="F678" s="7">
        <v>-441.0999755859375</v>
      </c>
      <c r="G678">
        <f t="shared" si="30"/>
        <v>1156.6239550781252</v>
      </c>
      <c r="H678" s="11">
        <f t="shared" si="31"/>
        <v>99.427302620783465</v>
      </c>
      <c r="I678" s="7">
        <f t="shared" si="32"/>
        <v>-43857.380758603205</v>
      </c>
    </row>
    <row r="679" spans="1:9" x14ac:dyDescent="0.35">
      <c r="A679" t="s">
        <v>47</v>
      </c>
      <c r="B679" s="3">
        <v>44083</v>
      </c>
      <c r="C679" s="5">
        <v>1161.099975585938</v>
      </c>
      <c r="D679" s="3">
        <v>44718</v>
      </c>
      <c r="E679" s="5">
        <v>2198.550048828125</v>
      </c>
      <c r="F679" s="7">
        <v>1037.450073242188</v>
      </c>
      <c r="G679">
        <f t="shared" si="30"/>
        <v>1068.2119775390629</v>
      </c>
      <c r="H679" s="11">
        <f t="shared" si="31"/>
        <v>107.65653486205606</v>
      </c>
      <c r="I679" s="7">
        <f t="shared" si="32"/>
        <v>111688.27997764022</v>
      </c>
    </row>
    <row r="680" spans="1:9" x14ac:dyDescent="0.35">
      <c r="A680" t="s">
        <v>47</v>
      </c>
      <c r="B680" s="3">
        <v>44817</v>
      </c>
      <c r="C680" s="5">
        <v>2705.550048828125</v>
      </c>
      <c r="D680" s="3">
        <v>44995</v>
      </c>
      <c r="E680" s="5">
        <v>2375.5</v>
      </c>
      <c r="F680" s="7">
        <v>-330.050048828125</v>
      </c>
      <c r="G680">
        <f t="shared" si="30"/>
        <v>2489.1060449218753</v>
      </c>
      <c r="H680" s="11">
        <f t="shared" si="31"/>
        <v>46.201326068295188</v>
      </c>
      <c r="I680" s="7">
        <f t="shared" si="32"/>
        <v>-15248.749924764952</v>
      </c>
    </row>
    <row r="681" spans="1:9" x14ac:dyDescent="0.35">
      <c r="A681" t="s">
        <v>47</v>
      </c>
      <c r="B681" s="3">
        <v>45061</v>
      </c>
      <c r="C681" s="5">
        <v>2779.550048828125</v>
      </c>
      <c r="D681" s="3">
        <v>45292</v>
      </c>
      <c r="E681" s="5">
        <v>3677.14990234375</v>
      </c>
      <c r="F681" s="7">
        <v>897.599853515625</v>
      </c>
      <c r="G681">
        <f t="shared" si="30"/>
        <v>2557.1860449218752</v>
      </c>
      <c r="H681" s="11">
        <f t="shared" si="31"/>
        <v>44.971307515294022</v>
      </c>
      <c r="I681" s="7">
        <f t="shared" si="32"/>
        <v>40366.239038134037</v>
      </c>
    </row>
    <row r="682" spans="1:9" x14ac:dyDescent="0.35">
      <c r="A682" t="s">
        <v>48</v>
      </c>
      <c r="B682" s="3">
        <v>37799</v>
      </c>
      <c r="C682" s="5">
        <v>27.333332061767582</v>
      </c>
      <c r="D682" s="3">
        <v>38063</v>
      </c>
      <c r="E682" s="5">
        <v>31.809999465942379</v>
      </c>
      <c r="F682" s="7">
        <v>4.4766674041748047</v>
      </c>
      <c r="G682">
        <f t="shared" si="30"/>
        <v>25.146665496826177</v>
      </c>
      <c r="H682" s="11">
        <f t="shared" si="31"/>
        <v>4573.1709444544267</v>
      </c>
      <c r="I682" s="7">
        <f t="shared" si="32"/>
        <v>20472.565300758437</v>
      </c>
    </row>
    <row r="683" spans="1:9" x14ac:dyDescent="0.35">
      <c r="A683" t="s">
        <v>48</v>
      </c>
      <c r="B683" s="3">
        <v>38224</v>
      </c>
      <c r="C683" s="5">
        <v>43.220001220703118</v>
      </c>
      <c r="D683" s="3">
        <v>38916</v>
      </c>
      <c r="E683" s="5">
        <v>71.883331298828125</v>
      </c>
      <c r="F683" s="7">
        <v>28.663330078125</v>
      </c>
      <c r="G683">
        <f t="shared" si="30"/>
        <v>39.762401123046871</v>
      </c>
      <c r="H683" s="11">
        <f t="shared" si="31"/>
        <v>2892.1794648197038</v>
      </c>
      <c r="I683" s="7">
        <f t="shared" si="32"/>
        <v>82899.494645302082</v>
      </c>
    </row>
    <row r="684" spans="1:9" x14ac:dyDescent="0.35">
      <c r="A684" t="s">
        <v>48</v>
      </c>
      <c r="B684" s="3">
        <v>39031</v>
      </c>
      <c r="C684" s="5">
        <v>93.716667175292969</v>
      </c>
      <c r="D684" s="3">
        <v>39266</v>
      </c>
      <c r="E684" s="5">
        <v>106.1999969482422</v>
      </c>
      <c r="F684" s="7">
        <v>12.483329772949221</v>
      </c>
      <c r="G684">
        <f t="shared" si="30"/>
        <v>86.219333801269542</v>
      </c>
      <c r="H684" s="11">
        <f t="shared" si="31"/>
        <v>1333.8075687880907</v>
      </c>
      <c r="I684" s="7">
        <f t="shared" si="32"/>
        <v>16650.359734837388</v>
      </c>
    </row>
    <row r="685" spans="1:9" x14ac:dyDescent="0.35">
      <c r="A685" t="s">
        <v>48</v>
      </c>
      <c r="B685" s="3">
        <v>39315</v>
      </c>
      <c r="C685" s="5">
        <v>101.783332824707</v>
      </c>
      <c r="D685" s="3">
        <v>39525</v>
      </c>
      <c r="E685" s="5">
        <v>83.216667175292969</v>
      </c>
      <c r="F685" s="7">
        <v>-18.566665649414059</v>
      </c>
      <c r="G685">
        <f t="shared" si="30"/>
        <v>93.640666198730443</v>
      </c>
      <c r="H685" s="11">
        <f t="shared" si="31"/>
        <v>1228.0989090353048</v>
      </c>
      <c r="I685" s="7">
        <f t="shared" si="32"/>
        <v>-22801.701828468675</v>
      </c>
    </row>
    <row r="686" spans="1:9" x14ac:dyDescent="0.35">
      <c r="A686" t="s">
        <v>48</v>
      </c>
      <c r="B686" s="3">
        <v>39715</v>
      </c>
      <c r="C686" s="5">
        <v>105.6166687011719</v>
      </c>
      <c r="D686" s="3">
        <v>39734</v>
      </c>
      <c r="E686" s="5">
        <v>72.816665649414063</v>
      </c>
      <c r="F686" s="7">
        <v>-32.800003051757813</v>
      </c>
      <c r="G686">
        <f t="shared" si="30"/>
        <v>97.16733520507816</v>
      </c>
      <c r="H686" s="11">
        <f t="shared" si="31"/>
        <v>1183.525304643633</v>
      </c>
      <c r="I686" s="7">
        <f t="shared" si="32"/>
        <v>-38819.633604143761</v>
      </c>
    </row>
    <row r="687" spans="1:9" x14ac:dyDescent="0.35">
      <c r="A687" t="s">
        <v>48</v>
      </c>
      <c r="B687" s="3">
        <v>39961</v>
      </c>
      <c r="C687" s="5">
        <v>107.43333435058589</v>
      </c>
      <c r="D687" s="3">
        <v>40260</v>
      </c>
      <c r="E687" s="5">
        <v>103.6666641235352</v>
      </c>
      <c r="F687" s="7">
        <v>-3.7666702270507808</v>
      </c>
      <c r="G687">
        <f t="shared" si="30"/>
        <v>98.838667602539033</v>
      </c>
      <c r="H687" s="11">
        <f t="shared" si="31"/>
        <v>1163.5122446454948</v>
      </c>
      <c r="I687" s="7">
        <f t="shared" si="32"/>
        <v>-4382.5669307152093</v>
      </c>
    </row>
    <row r="688" spans="1:9" x14ac:dyDescent="0.35">
      <c r="A688" t="s">
        <v>48</v>
      </c>
      <c r="B688" s="3">
        <v>40332</v>
      </c>
      <c r="C688" s="5">
        <v>120.7333297729492</v>
      </c>
      <c r="D688" s="3">
        <v>40555</v>
      </c>
      <c r="E688" s="5">
        <v>106.56666564941411</v>
      </c>
      <c r="F688" s="7">
        <v>-14.16666412353516</v>
      </c>
      <c r="G688">
        <f t="shared" si="30"/>
        <v>111.07466339111328</v>
      </c>
      <c r="H688" s="11">
        <f t="shared" si="31"/>
        <v>1035.3396219177819</v>
      </c>
      <c r="I688" s="7">
        <f t="shared" si="32"/>
        <v>-14667.308677497096</v>
      </c>
    </row>
    <row r="689" spans="1:9" x14ac:dyDescent="0.35">
      <c r="A689" t="s">
        <v>48</v>
      </c>
      <c r="B689" s="3">
        <v>41284</v>
      </c>
      <c r="C689" s="5">
        <v>91.26666259765625</v>
      </c>
      <c r="D689" s="3">
        <v>41375</v>
      </c>
      <c r="E689" s="5">
        <v>80.400001525878906</v>
      </c>
      <c r="F689" s="7">
        <v>-10.86666107177734</v>
      </c>
      <c r="G689">
        <f t="shared" si="30"/>
        <v>83.965329589843748</v>
      </c>
      <c r="H689" s="11">
        <f t="shared" si="31"/>
        <v>1369.6129171618245</v>
      </c>
      <c r="I689" s="7">
        <f t="shared" si="32"/>
        <v>-14883.119370325801</v>
      </c>
    </row>
    <row r="690" spans="1:9" x14ac:dyDescent="0.35">
      <c r="A690" t="s">
        <v>48</v>
      </c>
      <c r="B690" s="3">
        <v>41397</v>
      </c>
      <c r="C690" s="5">
        <v>96</v>
      </c>
      <c r="D690" s="3">
        <v>42313</v>
      </c>
      <c r="E690" s="5">
        <v>293.0333251953125</v>
      </c>
      <c r="F690" s="7">
        <v>197.0333251953125</v>
      </c>
      <c r="G690">
        <f t="shared" si="30"/>
        <v>88.320000000000007</v>
      </c>
      <c r="H690" s="11">
        <f t="shared" si="31"/>
        <v>1302.0833333333346</v>
      </c>
      <c r="I690" s="7">
        <f t="shared" si="32"/>
        <v>256553.8088480634</v>
      </c>
    </row>
    <row r="691" spans="1:9" x14ac:dyDescent="0.35">
      <c r="A691" t="s">
        <v>48</v>
      </c>
      <c r="B691" s="3">
        <v>42496</v>
      </c>
      <c r="C691" s="5">
        <v>395.26666259765619</v>
      </c>
      <c r="D691" s="3">
        <v>43053</v>
      </c>
      <c r="E691" s="5">
        <v>495.16665649414063</v>
      </c>
      <c r="F691" s="7">
        <v>99.899993896484375</v>
      </c>
      <c r="G691">
        <f t="shared" si="30"/>
        <v>363.6453295898437</v>
      </c>
      <c r="H691" s="11">
        <f t="shared" si="31"/>
        <v>316.24220261458805</v>
      </c>
      <c r="I691" s="7">
        <f t="shared" si="32"/>
        <v>31592.594111008122</v>
      </c>
    </row>
    <row r="692" spans="1:9" x14ac:dyDescent="0.35">
      <c r="A692" t="s">
        <v>48</v>
      </c>
      <c r="B692" s="3">
        <v>43433</v>
      </c>
      <c r="C692" s="5">
        <v>519.4000244140625</v>
      </c>
      <c r="D692" s="3">
        <v>43726</v>
      </c>
      <c r="E692" s="5">
        <v>557.04998779296875</v>
      </c>
      <c r="F692" s="7">
        <v>37.64996337890625</v>
      </c>
      <c r="G692">
        <f t="shared" si="30"/>
        <v>477.8480224609375</v>
      </c>
      <c r="H692" s="11">
        <f t="shared" si="31"/>
        <v>240.66229134473582</v>
      </c>
      <c r="I692" s="7">
        <f t="shared" si="32"/>
        <v>9060.9264558129707</v>
      </c>
    </row>
    <row r="693" spans="1:9" x14ac:dyDescent="0.35">
      <c r="A693" t="s">
        <v>48</v>
      </c>
      <c r="B693" s="3">
        <v>44082</v>
      </c>
      <c r="C693" s="5">
        <v>487</v>
      </c>
      <c r="D693" s="3">
        <v>44553</v>
      </c>
      <c r="E693" s="5">
        <v>754.75</v>
      </c>
      <c r="F693" s="7">
        <v>267.75</v>
      </c>
      <c r="G693">
        <f t="shared" si="30"/>
        <v>448.04</v>
      </c>
      <c r="H693" s="11">
        <f t="shared" si="31"/>
        <v>256.67351129363465</v>
      </c>
      <c r="I693" s="7">
        <f t="shared" si="32"/>
        <v>68724.332648870681</v>
      </c>
    </row>
    <row r="694" spans="1:9" x14ac:dyDescent="0.35">
      <c r="A694" t="s">
        <v>48</v>
      </c>
      <c r="B694" s="3">
        <v>44572</v>
      </c>
      <c r="C694" s="5">
        <v>819.54998779296875</v>
      </c>
      <c r="D694" s="3">
        <v>44615</v>
      </c>
      <c r="E694" s="5">
        <v>688</v>
      </c>
      <c r="F694" s="7">
        <v>-131.54998779296881</v>
      </c>
      <c r="G694">
        <f t="shared" si="30"/>
        <v>753.98598876953133</v>
      </c>
      <c r="H694" s="11">
        <f t="shared" si="31"/>
        <v>152.52272815795237</v>
      </c>
      <c r="I694" s="7">
        <f t="shared" si="32"/>
        <v>-20064.363027328935</v>
      </c>
    </row>
    <row r="695" spans="1:9" x14ac:dyDescent="0.35">
      <c r="A695" t="s">
        <v>48</v>
      </c>
      <c r="B695" s="3">
        <v>44677</v>
      </c>
      <c r="C695" s="5">
        <v>812.3499755859375</v>
      </c>
      <c r="D695" s="3">
        <v>44746</v>
      </c>
      <c r="E695" s="5">
        <v>654.5</v>
      </c>
      <c r="F695" s="7">
        <v>-157.8499755859375</v>
      </c>
      <c r="G695">
        <f t="shared" si="30"/>
        <v>747.36197753906254</v>
      </c>
      <c r="H695" s="11">
        <f t="shared" si="31"/>
        <v>153.87456608198849</v>
      </c>
      <c r="I695" s="7">
        <f t="shared" si="32"/>
        <v>-24289.096499338611</v>
      </c>
    </row>
    <row r="696" spans="1:9" x14ac:dyDescent="0.35">
      <c r="A696" t="s">
        <v>48</v>
      </c>
      <c r="B696" s="3">
        <v>44915</v>
      </c>
      <c r="C696" s="5">
        <v>754.8499755859375</v>
      </c>
      <c r="D696" s="3">
        <v>44987</v>
      </c>
      <c r="E696" s="5">
        <v>705.9000244140625</v>
      </c>
      <c r="F696" s="7">
        <v>-48.949951171875</v>
      </c>
      <c r="G696">
        <f t="shared" si="30"/>
        <v>694.46197753906256</v>
      </c>
      <c r="H696" s="11">
        <f t="shared" si="31"/>
        <v>165.59581909368325</v>
      </c>
      <c r="I696" s="7">
        <f t="shared" si="32"/>
        <v>-8105.9072589024408</v>
      </c>
    </row>
    <row r="697" spans="1:9" x14ac:dyDescent="0.35">
      <c r="A697" t="s">
        <v>48</v>
      </c>
      <c r="B697" s="3">
        <v>44988</v>
      </c>
      <c r="C697" s="5">
        <v>710</v>
      </c>
      <c r="D697" s="3">
        <v>45026</v>
      </c>
      <c r="E697" s="5">
        <v>737.75</v>
      </c>
      <c r="F697" s="7">
        <v>27.75</v>
      </c>
      <c r="G697">
        <f t="shared" si="30"/>
        <v>653.20000000000005</v>
      </c>
      <c r="H697" s="11">
        <f t="shared" si="31"/>
        <v>176.05633802816916</v>
      </c>
      <c r="I697" s="7">
        <f t="shared" si="32"/>
        <v>4885.5633802816947</v>
      </c>
    </row>
    <row r="698" spans="1:9" x14ac:dyDescent="0.35">
      <c r="A698" t="s">
        <v>49</v>
      </c>
      <c r="B698" s="3">
        <v>37550</v>
      </c>
      <c r="C698" s="5">
        <v>306.70001220703119</v>
      </c>
      <c r="D698" s="3">
        <v>37559</v>
      </c>
      <c r="E698" s="5">
        <v>299.89999389648438</v>
      </c>
      <c r="F698" s="7">
        <v>-6.800018310546875</v>
      </c>
      <c r="G698">
        <f t="shared" si="30"/>
        <v>282.1640112304687</v>
      </c>
      <c r="H698" s="11">
        <f t="shared" si="31"/>
        <v>407.56437895288207</v>
      </c>
      <c r="I698" s="7">
        <f t="shared" si="32"/>
        <v>-2771.4452396062634</v>
      </c>
    </row>
    <row r="699" spans="1:9" x14ac:dyDescent="0.35">
      <c r="A699" t="s">
        <v>49</v>
      </c>
      <c r="B699" s="3">
        <v>37662</v>
      </c>
      <c r="C699" s="5">
        <v>329.5</v>
      </c>
      <c r="D699" s="3">
        <v>38184</v>
      </c>
      <c r="E699" s="5">
        <v>958.8499755859375</v>
      </c>
      <c r="F699" s="7">
        <v>629.3499755859375</v>
      </c>
      <c r="G699">
        <f t="shared" si="30"/>
        <v>303.14</v>
      </c>
      <c r="H699" s="11">
        <f t="shared" si="31"/>
        <v>379.36267071320162</v>
      </c>
      <c r="I699" s="7">
        <f t="shared" si="32"/>
        <v>238751.8875515695</v>
      </c>
    </row>
    <row r="700" spans="1:9" x14ac:dyDescent="0.35">
      <c r="A700" t="s">
        <v>49</v>
      </c>
      <c r="B700" s="3">
        <v>38497</v>
      </c>
      <c r="C700" s="5">
        <v>324.70001220703119</v>
      </c>
      <c r="D700" s="3">
        <v>39185</v>
      </c>
      <c r="E700" s="5">
        <v>748.79998779296875</v>
      </c>
      <c r="F700" s="7">
        <v>424.0999755859375</v>
      </c>
      <c r="G700">
        <f t="shared" si="30"/>
        <v>298.7240112304687</v>
      </c>
      <c r="H700" s="11">
        <f t="shared" si="31"/>
        <v>384.97072775069404</v>
      </c>
      <c r="I700" s="7">
        <f t="shared" si="32"/>
        <v>163266.07624036993</v>
      </c>
    </row>
    <row r="701" spans="1:9" x14ac:dyDescent="0.35">
      <c r="A701" t="s">
        <v>49</v>
      </c>
      <c r="B701" s="3">
        <v>39324</v>
      </c>
      <c r="C701" s="5">
        <v>925.1500244140625</v>
      </c>
      <c r="D701" s="3">
        <v>39490</v>
      </c>
      <c r="E701" s="5">
        <v>807.5999755859375</v>
      </c>
      <c r="F701" s="7">
        <v>-117.550048828125</v>
      </c>
      <c r="G701">
        <f t="shared" si="30"/>
        <v>851.13802246093758</v>
      </c>
      <c r="H701" s="11">
        <f t="shared" si="31"/>
        <v>135.11322131690807</v>
      </c>
      <c r="I701" s="7">
        <f t="shared" si="32"/>
        <v>-15882.565763127803</v>
      </c>
    </row>
    <row r="702" spans="1:9" x14ac:dyDescent="0.35">
      <c r="A702" t="s">
        <v>49</v>
      </c>
      <c r="B702" s="3">
        <v>39920</v>
      </c>
      <c r="C702" s="5">
        <v>566.04998779296875</v>
      </c>
      <c r="D702" s="3">
        <v>40368</v>
      </c>
      <c r="E702" s="5">
        <v>858.25</v>
      </c>
      <c r="F702" s="7">
        <v>292.20001220703119</v>
      </c>
      <c r="G702">
        <f t="shared" si="30"/>
        <v>520.7659887695313</v>
      </c>
      <c r="H702" s="11">
        <f t="shared" si="31"/>
        <v>220.82855347700945</v>
      </c>
      <c r="I702" s="7">
        <f t="shared" si="32"/>
        <v>64526.106021643202</v>
      </c>
    </row>
    <row r="703" spans="1:9" x14ac:dyDescent="0.35">
      <c r="A703" t="s">
        <v>49</v>
      </c>
      <c r="B703" s="3">
        <v>40464</v>
      </c>
      <c r="C703" s="5">
        <v>1121.650024414062</v>
      </c>
      <c r="D703" s="3">
        <v>40611</v>
      </c>
      <c r="E703" s="5">
        <v>1020</v>
      </c>
      <c r="F703" s="7">
        <v>-101.6500244140625</v>
      </c>
      <c r="G703">
        <f t="shared" si="30"/>
        <v>1031.9180224609372</v>
      </c>
      <c r="H703" s="11">
        <f t="shared" si="31"/>
        <v>111.44296106559516</v>
      </c>
      <c r="I703" s="7">
        <f t="shared" si="32"/>
        <v>-11328.179713093165</v>
      </c>
    </row>
    <row r="704" spans="1:9" x14ac:dyDescent="0.35">
      <c r="A704" t="s">
        <v>49</v>
      </c>
      <c r="B704" s="3">
        <v>40641</v>
      </c>
      <c r="C704" s="5">
        <v>1091.800048828125</v>
      </c>
      <c r="D704" s="3">
        <v>40710</v>
      </c>
      <c r="E704" s="5">
        <v>1006.950012207031</v>
      </c>
      <c r="F704" s="7">
        <v>-84.85003662109375</v>
      </c>
      <c r="G704">
        <f t="shared" si="30"/>
        <v>1004.456044921875</v>
      </c>
      <c r="H704" s="11">
        <f t="shared" si="31"/>
        <v>114.48982818252092</v>
      </c>
      <c r="I704" s="7">
        <f t="shared" si="32"/>
        <v>-9714.4661140296321</v>
      </c>
    </row>
    <row r="705" spans="1:9" x14ac:dyDescent="0.35">
      <c r="A705" t="s">
        <v>49</v>
      </c>
      <c r="B705" s="3">
        <v>40801</v>
      </c>
      <c r="C705" s="5">
        <v>1146.550048828125</v>
      </c>
      <c r="D705" s="3">
        <v>41425</v>
      </c>
      <c r="E705" s="5">
        <v>1878.300048828125</v>
      </c>
      <c r="F705" s="7">
        <v>731.75</v>
      </c>
      <c r="G705">
        <f t="shared" si="30"/>
        <v>1054.8260449218751</v>
      </c>
      <c r="H705" s="11">
        <f t="shared" si="31"/>
        <v>109.02271569196752</v>
      </c>
      <c r="I705" s="7">
        <f t="shared" si="32"/>
        <v>79777.372207597233</v>
      </c>
    </row>
    <row r="706" spans="1:9" x14ac:dyDescent="0.35">
      <c r="A706" t="s">
        <v>49</v>
      </c>
      <c r="B706" s="3">
        <v>41597</v>
      </c>
      <c r="C706" s="5">
        <v>1922.050048828125</v>
      </c>
      <c r="D706" s="3">
        <v>41649</v>
      </c>
      <c r="E706" s="5">
        <v>1671.800048828125</v>
      </c>
      <c r="F706" s="7">
        <v>-250.25</v>
      </c>
      <c r="G706">
        <f t="shared" si="30"/>
        <v>1768.2860449218751</v>
      </c>
      <c r="H706" s="11">
        <f t="shared" si="31"/>
        <v>65.0347268928885</v>
      </c>
      <c r="I706" s="7">
        <f t="shared" si="32"/>
        <v>-16274.940404945348</v>
      </c>
    </row>
    <row r="707" spans="1:9" x14ac:dyDescent="0.35">
      <c r="A707" t="s">
        <v>49</v>
      </c>
      <c r="B707" s="3">
        <v>41729</v>
      </c>
      <c r="C707" s="5">
        <v>2186.949951171875</v>
      </c>
      <c r="D707" s="3">
        <v>42292</v>
      </c>
      <c r="E707" s="5">
        <v>2946.699951171875</v>
      </c>
      <c r="F707" s="7">
        <v>759.75</v>
      </c>
      <c r="G707">
        <f t="shared" ref="G707:G759" si="33">0.92*C707</f>
        <v>2011.9939550781251</v>
      </c>
      <c r="H707" s="11">
        <f t="shared" ref="H707:H759" si="34">10000/(C707-G707)</f>
        <v>57.157229379217803</v>
      </c>
      <c r="I707" s="7">
        <f t="shared" ref="I707:I759" si="35">H707*F707</f>
        <v>43425.205020860725</v>
      </c>
    </row>
    <row r="708" spans="1:9" x14ac:dyDescent="0.35">
      <c r="A708" t="s">
        <v>49</v>
      </c>
      <c r="B708" s="3">
        <v>42465</v>
      </c>
      <c r="C708" s="5">
        <v>3100.39990234375</v>
      </c>
      <c r="D708" s="3">
        <v>42739</v>
      </c>
      <c r="E708" s="5">
        <v>3301.39990234375</v>
      </c>
      <c r="F708" s="7">
        <v>201</v>
      </c>
      <c r="G708">
        <f t="shared" si="33"/>
        <v>2852.3679101562502</v>
      </c>
      <c r="H708" s="11">
        <f t="shared" si="34"/>
        <v>40.317379672701655</v>
      </c>
      <c r="I708" s="7">
        <f t="shared" si="35"/>
        <v>8103.7933142130323</v>
      </c>
    </row>
    <row r="709" spans="1:9" x14ac:dyDescent="0.35">
      <c r="A709" t="s">
        <v>49</v>
      </c>
      <c r="B709" s="3">
        <v>42809</v>
      </c>
      <c r="C709" s="5">
        <v>4017.449951171875</v>
      </c>
      <c r="D709" s="3">
        <v>43193</v>
      </c>
      <c r="E709" s="5">
        <v>3951.199951171875</v>
      </c>
      <c r="F709" s="7">
        <v>-66.25</v>
      </c>
      <c r="G709">
        <f t="shared" si="33"/>
        <v>3696.053955078125</v>
      </c>
      <c r="H709" s="11">
        <f t="shared" si="34"/>
        <v>31.114264401361858</v>
      </c>
      <c r="I709" s="7">
        <f t="shared" si="35"/>
        <v>-2061.3200165902231</v>
      </c>
    </row>
    <row r="710" spans="1:9" x14ac:dyDescent="0.35">
      <c r="A710" t="s">
        <v>49</v>
      </c>
      <c r="B710" s="3">
        <v>43347</v>
      </c>
      <c r="C710" s="5">
        <v>4201.14990234375</v>
      </c>
      <c r="D710" s="3">
        <v>43399</v>
      </c>
      <c r="E710" s="5">
        <v>3386.699951171875</v>
      </c>
      <c r="F710" s="7">
        <v>-814.449951171875</v>
      </c>
      <c r="G710">
        <f t="shared" si="33"/>
        <v>3865.0579101562503</v>
      </c>
      <c r="H710" s="11">
        <f t="shared" si="34"/>
        <v>29.753758591252534</v>
      </c>
      <c r="I710" s="7">
        <f t="shared" si="35"/>
        <v>-24232.947231825383</v>
      </c>
    </row>
    <row r="711" spans="1:9" x14ac:dyDescent="0.35">
      <c r="A711" t="s">
        <v>49</v>
      </c>
      <c r="B711" s="3">
        <v>43488</v>
      </c>
      <c r="C711" s="5">
        <v>3850.64990234375</v>
      </c>
      <c r="D711" s="3">
        <v>43490</v>
      </c>
      <c r="E711" s="5">
        <v>3510.800048828125</v>
      </c>
      <c r="F711" s="7">
        <v>-339.849853515625</v>
      </c>
      <c r="G711">
        <f t="shared" si="33"/>
        <v>3542.5979101562502</v>
      </c>
      <c r="H711" s="11">
        <f t="shared" si="34"/>
        <v>32.462052684643481</v>
      </c>
      <c r="I711" s="7">
        <f t="shared" si="35"/>
        <v>-11032.223849692589</v>
      </c>
    </row>
    <row r="712" spans="1:9" x14ac:dyDescent="0.35">
      <c r="A712" t="s">
        <v>49</v>
      </c>
      <c r="B712" s="3">
        <v>43581</v>
      </c>
      <c r="C712" s="5">
        <v>4609.9501953125</v>
      </c>
      <c r="D712" s="3">
        <v>43745</v>
      </c>
      <c r="E712" s="5">
        <v>3870.39990234375</v>
      </c>
      <c r="F712" s="7">
        <v>-739.55029296875</v>
      </c>
      <c r="G712">
        <f t="shared" si="33"/>
        <v>4241.1541796874999</v>
      </c>
      <c r="H712" s="11">
        <f t="shared" si="34"/>
        <v>27.115260405004538</v>
      </c>
      <c r="I712" s="7">
        <f t="shared" si="35"/>
        <v>-20053.098776445051</v>
      </c>
    </row>
    <row r="713" spans="1:9" x14ac:dyDescent="0.35">
      <c r="A713" t="s">
        <v>49</v>
      </c>
      <c r="B713" s="3">
        <v>43879</v>
      </c>
      <c r="C713" s="5">
        <v>4475.7001953125</v>
      </c>
      <c r="D713" s="3">
        <v>43914</v>
      </c>
      <c r="E713" s="5">
        <v>3018.10009765625</v>
      </c>
      <c r="F713" s="7">
        <v>-1457.60009765625</v>
      </c>
      <c r="G713">
        <f t="shared" si="33"/>
        <v>4117.6441796875006</v>
      </c>
      <c r="H713" s="11">
        <f t="shared" si="34"/>
        <v>27.92859095676593</v>
      </c>
      <c r="I713" s="7">
        <f t="shared" si="35"/>
        <v>-40708.716905983478</v>
      </c>
    </row>
    <row r="714" spans="1:9" x14ac:dyDescent="0.35">
      <c r="A714" t="s">
        <v>49</v>
      </c>
      <c r="B714" s="3">
        <v>44068</v>
      </c>
      <c r="C714" s="5">
        <v>4172.35009765625</v>
      </c>
      <c r="D714" s="3">
        <v>44620</v>
      </c>
      <c r="E714" s="5">
        <v>6567.89990234375</v>
      </c>
      <c r="F714" s="7">
        <v>2395.5498046875</v>
      </c>
      <c r="G714">
        <f t="shared" si="33"/>
        <v>3838.5620898437501</v>
      </c>
      <c r="H714" s="11">
        <f t="shared" si="34"/>
        <v>29.959135037641435</v>
      </c>
      <c r="I714" s="7">
        <f t="shared" si="35"/>
        <v>71768.600088028383</v>
      </c>
    </row>
    <row r="715" spans="1:9" x14ac:dyDescent="0.35">
      <c r="A715" t="s">
        <v>49</v>
      </c>
      <c r="B715" s="3">
        <v>44837</v>
      </c>
      <c r="C715" s="5">
        <v>6242.5498046875</v>
      </c>
      <c r="D715" s="3">
        <v>45292</v>
      </c>
      <c r="E715" s="5">
        <v>10464</v>
      </c>
      <c r="F715" s="7">
        <v>4221.4501953125</v>
      </c>
      <c r="G715">
        <f t="shared" si="33"/>
        <v>5743.1458203125003</v>
      </c>
      <c r="H715" s="11">
        <f t="shared" si="34"/>
        <v>20.023869077686523</v>
      </c>
      <c r="I715" s="7">
        <f t="shared" si="35"/>
        <v>84529.766028911705</v>
      </c>
    </row>
    <row r="716" spans="1:9" x14ac:dyDescent="0.35">
      <c r="A716" t="s">
        <v>50</v>
      </c>
      <c r="B716" s="3">
        <v>36875</v>
      </c>
      <c r="C716" s="5">
        <v>1.889999985694885</v>
      </c>
      <c r="D716" s="3">
        <v>37013</v>
      </c>
      <c r="E716" s="5">
        <v>1.526250004768372</v>
      </c>
      <c r="F716" s="7">
        <v>-0.36374998092651373</v>
      </c>
      <c r="G716">
        <f t="shared" si="33"/>
        <v>1.7387999868392943</v>
      </c>
      <c r="H716" s="11">
        <f t="shared" si="34"/>
        <v>66137.566638151067</v>
      </c>
      <c r="I716" s="7">
        <f t="shared" si="35"/>
        <v>-24057.53860315348</v>
      </c>
    </row>
    <row r="717" spans="1:9" x14ac:dyDescent="0.35">
      <c r="A717" t="s">
        <v>50</v>
      </c>
      <c r="B717" s="3">
        <v>37264</v>
      </c>
      <c r="C717" s="5">
        <v>1.3037500381469731</v>
      </c>
      <c r="D717" s="3">
        <v>37291</v>
      </c>
      <c r="E717" s="5">
        <v>1.1625000238418579</v>
      </c>
      <c r="F717" s="7">
        <v>-0.14125001430511469</v>
      </c>
      <c r="G717">
        <f t="shared" si="33"/>
        <v>1.1994500350952153</v>
      </c>
      <c r="H717" s="11">
        <f t="shared" si="34"/>
        <v>95877.274280017082</v>
      </c>
      <c r="I717" s="7">
        <f t="shared" si="35"/>
        <v>-13542.666363587818</v>
      </c>
    </row>
    <row r="718" spans="1:9" x14ac:dyDescent="0.35">
      <c r="A718" t="s">
        <v>50</v>
      </c>
      <c r="B718" s="3">
        <v>37372</v>
      </c>
      <c r="C718" s="5">
        <v>1.451249957084656</v>
      </c>
      <c r="D718" s="3">
        <v>37581</v>
      </c>
      <c r="E718" s="5">
        <v>1.6449999809265139</v>
      </c>
      <c r="F718" s="7">
        <v>0.19375002384185791</v>
      </c>
      <c r="G718">
        <f t="shared" si="33"/>
        <v>1.3351499605178836</v>
      </c>
      <c r="H718" s="11">
        <f t="shared" si="34"/>
        <v>86132.646819233254</v>
      </c>
      <c r="I718" s="7">
        <f t="shared" si="35"/>
        <v>16688.202374788769</v>
      </c>
    </row>
    <row r="719" spans="1:9" x14ac:dyDescent="0.35">
      <c r="A719" t="s">
        <v>50</v>
      </c>
      <c r="B719" s="3">
        <v>37753</v>
      </c>
      <c r="C719" s="5">
        <v>2.3524999618530269</v>
      </c>
      <c r="D719" s="3">
        <v>38127</v>
      </c>
      <c r="E719" s="5">
        <v>8.588749885559082</v>
      </c>
      <c r="F719" s="7">
        <v>6.2362499237060547</v>
      </c>
      <c r="G719">
        <f t="shared" si="33"/>
        <v>2.1642999649047847</v>
      </c>
      <c r="H719" s="11">
        <f t="shared" si="34"/>
        <v>53134.963667136239</v>
      </c>
      <c r="I719" s="7">
        <f t="shared" si="35"/>
        <v>331362.91311530233</v>
      </c>
    </row>
    <row r="720" spans="1:9" x14ac:dyDescent="0.35">
      <c r="A720" t="s">
        <v>50</v>
      </c>
      <c r="B720" s="3">
        <v>38238</v>
      </c>
      <c r="C720" s="5">
        <v>14.478750228881839</v>
      </c>
      <c r="D720" s="3">
        <v>38919</v>
      </c>
      <c r="E720" s="5">
        <v>45.430000305175781</v>
      </c>
      <c r="F720" s="7">
        <v>30.951250076293949</v>
      </c>
      <c r="G720">
        <f t="shared" si="33"/>
        <v>13.320450210571293</v>
      </c>
      <c r="H720" s="11">
        <f t="shared" si="34"/>
        <v>8633.3418301983875</v>
      </c>
      <c r="I720" s="7">
        <f t="shared" si="35"/>
        <v>267212.72198059957</v>
      </c>
    </row>
    <row r="721" spans="1:9" x14ac:dyDescent="0.35">
      <c r="A721" t="s">
        <v>50</v>
      </c>
      <c r="B721" s="3">
        <v>39045</v>
      </c>
      <c r="C721" s="5">
        <v>63.220001220703118</v>
      </c>
      <c r="D721" s="3">
        <v>39660</v>
      </c>
      <c r="E721" s="5">
        <v>168.63499450683591</v>
      </c>
      <c r="F721" s="7">
        <v>105.4149932861328</v>
      </c>
      <c r="G721">
        <f t="shared" si="33"/>
        <v>58.16240112304687</v>
      </c>
      <c r="H721" s="11">
        <f t="shared" si="34"/>
        <v>1977.2223597975092</v>
      </c>
      <c r="I721" s="7">
        <f t="shared" si="35"/>
        <v>208428.88178324609</v>
      </c>
    </row>
    <row r="722" spans="1:9" x14ac:dyDescent="0.35">
      <c r="A722" t="s">
        <v>50</v>
      </c>
      <c r="B722" s="3">
        <v>39952</v>
      </c>
      <c r="C722" s="5">
        <v>156.3500061035156</v>
      </c>
      <c r="D722" s="3">
        <v>40364</v>
      </c>
      <c r="E722" s="5">
        <v>346.79998779296881</v>
      </c>
      <c r="F722" s="7">
        <v>190.4499816894531</v>
      </c>
      <c r="G722">
        <f t="shared" si="33"/>
        <v>143.84200561523434</v>
      </c>
      <c r="H722" s="11">
        <f t="shared" si="34"/>
        <v>799.4882962603815</v>
      </c>
      <c r="I722" s="7">
        <f t="shared" si="35"/>
        <v>152262.53138372171</v>
      </c>
    </row>
    <row r="723" spans="1:9" x14ac:dyDescent="0.35">
      <c r="A723" t="s">
        <v>50</v>
      </c>
      <c r="B723" s="3">
        <v>41284</v>
      </c>
      <c r="C723" s="5">
        <v>193.30000305175781</v>
      </c>
      <c r="D723" s="3">
        <v>41337</v>
      </c>
      <c r="E723" s="5">
        <v>148.8500061035156</v>
      </c>
      <c r="F723" s="7">
        <v>-44.449996948242188</v>
      </c>
      <c r="G723">
        <f t="shared" si="33"/>
        <v>177.83600280761721</v>
      </c>
      <c r="H723" s="11">
        <f t="shared" si="34"/>
        <v>646.66320758686322</v>
      </c>
      <c r="I723" s="7">
        <f t="shared" si="35"/>
        <v>-28744.177603776574</v>
      </c>
    </row>
    <row r="724" spans="1:9" x14ac:dyDescent="0.35">
      <c r="A724" t="s">
        <v>50</v>
      </c>
      <c r="B724" s="3">
        <v>41556</v>
      </c>
      <c r="C724" s="5">
        <v>184.30000305175781</v>
      </c>
      <c r="D724" s="3">
        <v>41984</v>
      </c>
      <c r="E724" s="5">
        <v>221.94999694824219</v>
      </c>
      <c r="F724" s="7">
        <v>37.649993896484382</v>
      </c>
      <c r="G724">
        <f t="shared" si="33"/>
        <v>169.5560028076172</v>
      </c>
      <c r="H724" s="11">
        <f t="shared" si="34"/>
        <v>678.2419855136726</v>
      </c>
      <c r="I724" s="7">
        <f t="shared" si="35"/>
        <v>25535.806614929221</v>
      </c>
    </row>
    <row r="725" spans="1:9" x14ac:dyDescent="0.35">
      <c r="A725" t="s">
        <v>50</v>
      </c>
      <c r="B725" s="3">
        <v>42503</v>
      </c>
      <c r="C725" s="5">
        <v>98</v>
      </c>
      <c r="D725" s="3">
        <v>43207</v>
      </c>
      <c r="E725" s="5">
        <v>288.79998779296881</v>
      </c>
      <c r="F725" s="7">
        <v>190.79998779296881</v>
      </c>
      <c r="G725">
        <f t="shared" si="33"/>
        <v>90.160000000000011</v>
      </c>
      <c r="H725" s="11">
        <f t="shared" si="34"/>
        <v>1275.5102040816344</v>
      </c>
      <c r="I725" s="7">
        <f t="shared" si="35"/>
        <v>243367.33136858299</v>
      </c>
    </row>
    <row r="726" spans="1:9" x14ac:dyDescent="0.35">
      <c r="A726" t="s">
        <v>50</v>
      </c>
      <c r="B726" s="3">
        <v>44075</v>
      </c>
      <c r="C726" s="5">
        <v>132</v>
      </c>
      <c r="D726" s="3">
        <v>44734</v>
      </c>
      <c r="E726" s="5">
        <v>222.1000061035156</v>
      </c>
      <c r="F726" s="7">
        <v>90.100006103515625</v>
      </c>
      <c r="G726">
        <f t="shared" si="33"/>
        <v>121.44000000000001</v>
      </c>
      <c r="H726" s="11">
        <f t="shared" si="34"/>
        <v>946.96969696969802</v>
      </c>
      <c r="I726" s="7">
        <f t="shared" si="35"/>
        <v>85321.975476814128</v>
      </c>
    </row>
    <row r="727" spans="1:9" x14ac:dyDescent="0.35">
      <c r="A727" t="s">
        <v>50</v>
      </c>
      <c r="B727" s="3">
        <v>44925</v>
      </c>
      <c r="C727" s="5">
        <v>308.39999389648438</v>
      </c>
      <c r="D727" s="3">
        <v>45042</v>
      </c>
      <c r="E727" s="5">
        <v>276.20001220703119</v>
      </c>
      <c r="F727" s="7">
        <v>-32.199981689453118</v>
      </c>
      <c r="G727">
        <f t="shared" si="33"/>
        <v>283.72799438476562</v>
      </c>
      <c r="H727" s="11">
        <f t="shared" si="34"/>
        <v>405.317777152605</v>
      </c>
      <c r="I727" s="7">
        <f t="shared" si="35"/>
        <v>-13051.225002723721</v>
      </c>
    </row>
    <row r="728" spans="1:9" x14ac:dyDescent="0.35">
      <c r="A728" t="s">
        <v>51</v>
      </c>
      <c r="B728" s="3">
        <v>36598</v>
      </c>
      <c r="C728" s="5">
        <v>218.80876159667969</v>
      </c>
      <c r="D728" s="3">
        <v>36656</v>
      </c>
      <c r="E728" s="5">
        <v>107.0587539672852</v>
      </c>
      <c r="F728" s="7">
        <v>-111.7500076293945</v>
      </c>
      <c r="G728">
        <f t="shared" si="33"/>
        <v>201.30406066894531</v>
      </c>
      <c r="H728" s="11">
        <f t="shared" si="34"/>
        <v>571.27511297014166</v>
      </c>
      <c r="I728" s="7">
        <f t="shared" si="35"/>
        <v>-63839.998232896534</v>
      </c>
    </row>
    <row r="729" spans="1:9" x14ac:dyDescent="0.35">
      <c r="A729" t="s">
        <v>51</v>
      </c>
      <c r="B729" s="3">
        <v>36916</v>
      </c>
      <c r="C729" s="5">
        <v>106.5131301879883</v>
      </c>
      <c r="D729" s="3">
        <v>36959</v>
      </c>
      <c r="E729" s="5">
        <v>74.210624694824219</v>
      </c>
      <c r="F729" s="7">
        <v>-32.302505493164063</v>
      </c>
      <c r="G729">
        <f t="shared" si="33"/>
        <v>97.992079772949239</v>
      </c>
      <c r="H729" s="11">
        <f t="shared" si="34"/>
        <v>1173.5642336243782</v>
      </c>
      <c r="I729" s="7">
        <f t="shared" si="35"/>
        <v>-37909.065103232351</v>
      </c>
    </row>
    <row r="730" spans="1:9" x14ac:dyDescent="0.35">
      <c r="A730" t="s">
        <v>51</v>
      </c>
      <c r="B730" s="3">
        <v>37253</v>
      </c>
      <c r="C730" s="5">
        <v>59.435626983642578</v>
      </c>
      <c r="D730" s="3">
        <v>37448</v>
      </c>
      <c r="E730" s="5">
        <v>48.958126068115227</v>
      </c>
      <c r="F730" s="7">
        <v>-10.47750091552734</v>
      </c>
      <c r="G730">
        <f t="shared" si="33"/>
        <v>54.680776824951174</v>
      </c>
      <c r="H730" s="11">
        <f t="shared" si="34"/>
        <v>2103.1156958166121</v>
      </c>
      <c r="I730" s="7">
        <f t="shared" si="35"/>
        <v>-22035.396628378472</v>
      </c>
    </row>
    <row r="731" spans="1:9" x14ac:dyDescent="0.35">
      <c r="A731" t="s">
        <v>51</v>
      </c>
      <c r="B731" s="3">
        <v>37599</v>
      </c>
      <c r="C731" s="5">
        <v>58.824375152587891</v>
      </c>
      <c r="D731" s="3">
        <v>37708</v>
      </c>
      <c r="E731" s="5">
        <v>48.813751220703118</v>
      </c>
      <c r="F731" s="7">
        <v>-10.010623931884769</v>
      </c>
      <c r="G731">
        <f t="shared" si="33"/>
        <v>54.118425140380864</v>
      </c>
      <c r="H731" s="11">
        <f t="shared" si="34"/>
        <v>2124.9694480520284</v>
      </c>
      <c r="I731" s="7">
        <f t="shared" si="35"/>
        <v>-21272.270011193603</v>
      </c>
    </row>
    <row r="732" spans="1:9" x14ac:dyDescent="0.35">
      <c r="A732" t="s">
        <v>51</v>
      </c>
      <c r="B732" s="3">
        <v>37909</v>
      </c>
      <c r="C732" s="5">
        <v>50.008125305175781</v>
      </c>
      <c r="D732" s="3">
        <v>38483</v>
      </c>
      <c r="E732" s="5">
        <v>71.75250244140625</v>
      </c>
      <c r="F732" s="7">
        <v>21.744377136230469</v>
      </c>
      <c r="G732">
        <f t="shared" si="33"/>
        <v>46.007475280761717</v>
      </c>
      <c r="H732" s="11">
        <f t="shared" si="34"/>
        <v>2499.5938007510672</v>
      </c>
      <c r="I732" s="7">
        <f t="shared" si="35"/>
        <v>54352.110290914927</v>
      </c>
    </row>
    <row r="733" spans="1:9" x14ac:dyDescent="0.35">
      <c r="A733" t="s">
        <v>51</v>
      </c>
      <c r="B733" s="3">
        <v>38530</v>
      </c>
      <c r="C733" s="5">
        <v>84.870002746582031</v>
      </c>
      <c r="D733" s="3">
        <v>38918</v>
      </c>
      <c r="E733" s="5">
        <v>105.73875427246089</v>
      </c>
      <c r="F733" s="7">
        <v>20.86875152587891</v>
      </c>
      <c r="G733">
        <f t="shared" si="33"/>
        <v>78.080402526855465</v>
      </c>
      <c r="H733" s="11">
        <f t="shared" si="34"/>
        <v>1472.8407677002704</v>
      </c>
      <c r="I733" s="7">
        <f t="shared" si="35"/>
        <v>30736.348018321682</v>
      </c>
    </row>
    <row r="734" spans="1:9" x14ac:dyDescent="0.35">
      <c r="A734" t="s">
        <v>51</v>
      </c>
      <c r="B734" s="3">
        <v>38954</v>
      </c>
      <c r="C734" s="5">
        <v>114.9187545776367</v>
      </c>
      <c r="D734" s="3">
        <v>39219</v>
      </c>
      <c r="E734" s="5">
        <v>123.041259765625</v>
      </c>
      <c r="F734" s="7">
        <v>8.1225051879882813</v>
      </c>
      <c r="G734">
        <f t="shared" si="33"/>
        <v>105.72525421142578</v>
      </c>
      <c r="H734" s="11">
        <f t="shared" si="34"/>
        <v>1087.7249797860693</v>
      </c>
      <c r="I734" s="7">
        <f t="shared" si="35"/>
        <v>8835.0517914167958</v>
      </c>
    </row>
    <row r="735" spans="1:9" x14ac:dyDescent="0.35">
      <c r="A735" t="s">
        <v>51</v>
      </c>
      <c r="B735" s="3">
        <v>39603</v>
      </c>
      <c r="C735" s="5">
        <v>111.8475036621094</v>
      </c>
      <c r="D735" s="3">
        <v>39654</v>
      </c>
      <c r="E735" s="5">
        <v>91.642501831054688</v>
      </c>
      <c r="F735" s="7">
        <v>-20.205001831054691</v>
      </c>
      <c r="G735">
        <f t="shared" si="33"/>
        <v>102.89970336914065</v>
      </c>
      <c r="H735" s="11">
        <f t="shared" si="34"/>
        <v>1117.5931147969491</v>
      </c>
      <c r="I735" s="7">
        <f t="shared" si="35"/>
        <v>-22580.97093084647</v>
      </c>
    </row>
    <row r="736" spans="1:9" x14ac:dyDescent="0.35">
      <c r="A736" t="s">
        <v>51</v>
      </c>
      <c r="B736" s="3">
        <v>39959</v>
      </c>
      <c r="C736" s="5">
        <v>84.150001525878906</v>
      </c>
      <c r="D736" s="3">
        <v>40371</v>
      </c>
      <c r="E736" s="5">
        <v>153.67503356933591</v>
      </c>
      <c r="F736" s="7">
        <v>69.525032043457031</v>
      </c>
      <c r="G736">
        <f t="shared" si="33"/>
        <v>77.418001403808603</v>
      </c>
      <c r="H736" s="11">
        <f t="shared" si="34"/>
        <v>1485.442634977951</v>
      </c>
      <c r="I736" s="7">
        <f t="shared" si="35"/>
        <v>103275.44679555928</v>
      </c>
    </row>
    <row r="737" spans="1:9" x14ac:dyDescent="0.35">
      <c r="A737" t="s">
        <v>51</v>
      </c>
      <c r="B737" s="3">
        <v>40394</v>
      </c>
      <c r="C737" s="5">
        <v>160.80003356933591</v>
      </c>
      <c r="D737" s="3">
        <v>40711</v>
      </c>
      <c r="E737" s="5">
        <v>153.31878662109381</v>
      </c>
      <c r="F737" s="7">
        <v>-7.4812469482421884</v>
      </c>
      <c r="G737">
        <f t="shared" si="33"/>
        <v>147.93603088378904</v>
      </c>
      <c r="H737" s="11">
        <f t="shared" si="34"/>
        <v>777.36302179377913</v>
      </c>
      <c r="I737" s="7">
        <f t="shared" si="35"/>
        <v>-5815.6447344710359</v>
      </c>
    </row>
    <row r="738" spans="1:9" x14ac:dyDescent="0.35">
      <c r="A738" t="s">
        <v>51</v>
      </c>
      <c r="B738" s="3">
        <v>40931</v>
      </c>
      <c r="C738" s="5">
        <v>155.92503356933591</v>
      </c>
      <c r="D738" s="3">
        <v>41096</v>
      </c>
      <c r="E738" s="5">
        <v>147.05628967285159</v>
      </c>
      <c r="F738" s="7">
        <v>-8.868743896484375</v>
      </c>
      <c r="G738">
        <f t="shared" si="33"/>
        <v>143.45103088378903</v>
      </c>
      <c r="H738" s="11">
        <f t="shared" si="34"/>
        <v>801.66729574193494</v>
      </c>
      <c r="I738" s="7">
        <f t="shared" si="35"/>
        <v>-7109.7819361224201</v>
      </c>
    </row>
    <row r="739" spans="1:9" x14ac:dyDescent="0.35">
      <c r="A739" t="s">
        <v>51</v>
      </c>
      <c r="B739" s="3">
        <v>41291</v>
      </c>
      <c r="C739" s="5">
        <v>161.5125427246094</v>
      </c>
      <c r="D739" s="3">
        <v>41423</v>
      </c>
      <c r="E739" s="5">
        <v>127.2562789916992</v>
      </c>
      <c r="F739" s="7">
        <v>-34.256263732910163</v>
      </c>
      <c r="G739">
        <f t="shared" si="33"/>
        <v>148.59153930664067</v>
      </c>
      <c r="H739" s="11">
        <f t="shared" si="34"/>
        <v>773.93370131714312</v>
      </c>
      <c r="I739" s="7">
        <f t="shared" si="35"/>
        <v>-26512.076984107378</v>
      </c>
    </row>
    <row r="740" spans="1:9" x14ac:dyDescent="0.35">
      <c r="A740" t="s">
        <v>51</v>
      </c>
      <c r="B740" s="3">
        <v>41508</v>
      </c>
      <c r="C740" s="5">
        <v>166.7625427246094</v>
      </c>
      <c r="D740" s="3">
        <v>41809</v>
      </c>
      <c r="E740" s="5">
        <v>201.4500427246094</v>
      </c>
      <c r="F740" s="7">
        <v>34.6875</v>
      </c>
      <c r="G740">
        <f t="shared" si="33"/>
        <v>153.42153930664065</v>
      </c>
      <c r="H740" s="11">
        <f t="shared" si="34"/>
        <v>749.56880578646621</v>
      </c>
      <c r="I740" s="7">
        <f t="shared" si="35"/>
        <v>26000.667950718045</v>
      </c>
    </row>
    <row r="741" spans="1:9" x14ac:dyDescent="0.35">
      <c r="A741" t="s">
        <v>51</v>
      </c>
      <c r="B741" s="3">
        <v>41855</v>
      </c>
      <c r="C741" s="5">
        <v>205.7438049316406</v>
      </c>
      <c r="D741" s="3">
        <v>42152</v>
      </c>
      <c r="E741" s="5">
        <v>207.956298828125</v>
      </c>
      <c r="F741" s="7">
        <v>2.212493896484375</v>
      </c>
      <c r="G741">
        <f t="shared" si="33"/>
        <v>189.28430053710935</v>
      </c>
      <c r="H741" s="11">
        <f t="shared" si="34"/>
        <v>607.5517075303037</v>
      </c>
      <c r="I741" s="7">
        <f t="shared" si="35"/>
        <v>1344.204444709457</v>
      </c>
    </row>
    <row r="742" spans="1:9" x14ac:dyDescent="0.35">
      <c r="A742" t="s">
        <v>51</v>
      </c>
      <c r="B742" s="3">
        <v>42844</v>
      </c>
      <c r="C742" s="5">
        <v>186.84379577636719</v>
      </c>
      <c r="D742" s="3">
        <v>43201</v>
      </c>
      <c r="E742" s="5">
        <v>214.2750549316406</v>
      </c>
      <c r="F742" s="7">
        <v>27.431259155273441</v>
      </c>
      <c r="G742">
        <f t="shared" si="33"/>
        <v>171.89629211425782</v>
      </c>
      <c r="H742" s="11">
        <f t="shared" si="34"/>
        <v>669.00803144468443</v>
      </c>
      <c r="I742" s="7">
        <f t="shared" si="35"/>
        <v>18351.732687518463</v>
      </c>
    </row>
    <row r="743" spans="1:9" x14ac:dyDescent="0.35">
      <c r="A743" t="s">
        <v>51</v>
      </c>
      <c r="B743" s="3">
        <v>43357</v>
      </c>
      <c r="C743" s="5">
        <v>247.6500549316406</v>
      </c>
      <c r="D743" s="3">
        <v>43706</v>
      </c>
      <c r="E743" s="5">
        <v>248.80000305175781</v>
      </c>
      <c r="F743" s="7">
        <v>1.1499481201171879</v>
      </c>
      <c r="G743">
        <f t="shared" si="33"/>
        <v>227.83805053710935</v>
      </c>
      <c r="H743" s="11">
        <f t="shared" si="34"/>
        <v>504.74448727461038</v>
      </c>
      <c r="I743" s="7">
        <f t="shared" si="35"/>
        <v>580.42997428095214</v>
      </c>
    </row>
    <row r="744" spans="1:9" x14ac:dyDescent="0.35">
      <c r="A744" t="s">
        <v>51</v>
      </c>
      <c r="B744" s="3">
        <v>44042</v>
      </c>
      <c r="C744" s="5">
        <v>284.10000610351563</v>
      </c>
      <c r="D744" s="3">
        <v>44627</v>
      </c>
      <c r="E744" s="5">
        <v>571.8499755859375</v>
      </c>
      <c r="F744" s="7">
        <v>287.74996948242188</v>
      </c>
      <c r="G744">
        <f t="shared" si="33"/>
        <v>261.3720056152344</v>
      </c>
      <c r="H744" s="11">
        <f t="shared" si="34"/>
        <v>439.98591099802621</v>
      </c>
      <c r="I744" s="7">
        <f t="shared" si="35"/>
        <v>126605.93246237763</v>
      </c>
    </row>
    <row r="745" spans="1:9" x14ac:dyDescent="0.35">
      <c r="A745" t="s">
        <v>51</v>
      </c>
      <c r="B745" s="3">
        <v>45117</v>
      </c>
      <c r="C745" s="5">
        <v>389.95001220703119</v>
      </c>
      <c r="D745" s="3">
        <v>45292</v>
      </c>
      <c r="E745" s="5">
        <v>477.14999389648438</v>
      </c>
      <c r="F745" s="7">
        <v>87.199981689453125</v>
      </c>
      <c r="G745">
        <f t="shared" si="33"/>
        <v>358.75401123046873</v>
      </c>
      <c r="H745" s="11">
        <f t="shared" si="34"/>
        <v>320.55390713421878</v>
      </c>
      <c r="I745" s="7">
        <f t="shared" si="35"/>
        <v>27952.294832586536</v>
      </c>
    </row>
    <row r="746" spans="1:9" x14ac:dyDescent="0.35">
      <c r="A746" t="s">
        <v>52</v>
      </c>
      <c r="B746" s="3">
        <v>38617</v>
      </c>
      <c r="C746" s="5">
        <v>12.77999973297119</v>
      </c>
      <c r="D746" s="3">
        <v>38684</v>
      </c>
      <c r="E746" s="5">
        <v>13.60000038146973</v>
      </c>
      <c r="F746" s="7">
        <v>0.82000064849853516</v>
      </c>
      <c r="G746">
        <f t="shared" si="33"/>
        <v>11.757599754333494</v>
      </c>
      <c r="H746" s="11">
        <f t="shared" si="34"/>
        <v>9780.9078725965701</v>
      </c>
      <c r="I746" s="7">
        <f t="shared" si="35"/>
        <v>8020.3507984336156</v>
      </c>
    </row>
    <row r="747" spans="1:9" x14ac:dyDescent="0.35">
      <c r="A747" t="s">
        <v>52</v>
      </c>
      <c r="B747" s="3">
        <v>38698</v>
      </c>
      <c r="C747" s="5">
        <v>13.960000038146971</v>
      </c>
      <c r="D747" s="3">
        <v>38931</v>
      </c>
      <c r="E747" s="5">
        <v>16.010000228881839</v>
      </c>
      <c r="F747" s="7">
        <v>2.0500001907348628</v>
      </c>
      <c r="G747">
        <f t="shared" si="33"/>
        <v>12.843200035095213</v>
      </c>
      <c r="H747" s="11">
        <f t="shared" si="34"/>
        <v>8954.1547033256538</v>
      </c>
      <c r="I747" s="7">
        <f t="shared" si="35"/>
        <v>18356.018849687058</v>
      </c>
    </row>
    <row r="748" spans="1:9" x14ac:dyDescent="0.35">
      <c r="A748" t="s">
        <v>52</v>
      </c>
      <c r="B748" s="3">
        <v>38980</v>
      </c>
      <c r="C748" s="5">
        <v>18.069999694824219</v>
      </c>
      <c r="D748" s="3">
        <v>39547</v>
      </c>
      <c r="E748" s="5">
        <v>33.900001525878913</v>
      </c>
      <c r="F748" s="7">
        <v>15.830001831054689</v>
      </c>
      <c r="G748">
        <f t="shared" si="33"/>
        <v>16.624399719238284</v>
      </c>
      <c r="H748" s="11">
        <f t="shared" si="34"/>
        <v>6917.543005593071</v>
      </c>
      <c r="I748" s="7">
        <f t="shared" si="35"/>
        <v>109504.71844493787</v>
      </c>
    </row>
    <row r="749" spans="1:9" x14ac:dyDescent="0.35">
      <c r="A749" t="s">
        <v>52</v>
      </c>
      <c r="B749" s="3">
        <v>39969</v>
      </c>
      <c r="C749" s="5">
        <v>26.719999313354489</v>
      </c>
      <c r="D749" s="3">
        <v>40563</v>
      </c>
      <c r="E749" s="5">
        <v>54.700000762939453</v>
      </c>
      <c r="F749" s="7">
        <v>27.980001449584961</v>
      </c>
      <c r="G749">
        <f t="shared" si="33"/>
        <v>24.582399368286129</v>
      </c>
      <c r="H749" s="11">
        <f t="shared" si="34"/>
        <v>4678.1438327929063</v>
      </c>
      <c r="I749" s="7">
        <f t="shared" si="35"/>
        <v>130894.47122291247</v>
      </c>
    </row>
    <row r="750" spans="1:9" x14ac:dyDescent="0.35">
      <c r="A750" t="s">
        <v>52</v>
      </c>
      <c r="B750" s="3">
        <v>40750</v>
      </c>
      <c r="C750" s="5">
        <v>63.729999542236328</v>
      </c>
      <c r="D750" s="3">
        <v>40814</v>
      </c>
      <c r="E750" s="5">
        <v>54.450000762939453</v>
      </c>
      <c r="F750" s="7">
        <v>-9.279998779296875</v>
      </c>
      <c r="G750">
        <f t="shared" si="33"/>
        <v>58.631599578857426</v>
      </c>
      <c r="H750" s="11">
        <f t="shared" si="34"/>
        <v>1961.3996688821214</v>
      </c>
      <c r="I750" s="7">
        <f t="shared" si="35"/>
        <v>-18201.786532939383</v>
      </c>
    </row>
    <row r="751" spans="1:9" x14ac:dyDescent="0.35">
      <c r="A751" t="s">
        <v>52</v>
      </c>
      <c r="B751" s="3">
        <v>40956</v>
      </c>
      <c r="C751" s="5">
        <v>72.819999694824219</v>
      </c>
      <c r="D751" s="3">
        <v>41485</v>
      </c>
      <c r="E751" s="5">
        <v>69.739997863769531</v>
      </c>
      <c r="F751" s="7">
        <v>-3.0800018310546879</v>
      </c>
      <c r="G751">
        <f t="shared" si="33"/>
        <v>66.994399719238288</v>
      </c>
      <c r="H751" s="11">
        <f t="shared" si="34"/>
        <v>1716.5613914289083</v>
      </c>
      <c r="I751" s="7">
        <f t="shared" si="35"/>
        <v>-5287.0122287188206</v>
      </c>
    </row>
    <row r="752" spans="1:9" x14ac:dyDescent="0.35">
      <c r="A752" t="s">
        <v>52</v>
      </c>
      <c r="B752" s="3">
        <v>41745</v>
      </c>
      <c r="C752" s="5">
        <v>81.510002136230469</v>
      </c>
      <c r="D752" s="3">
        <v>42247</v>
      </c>
      <c r="E752" s="5">
        <v>137.88999938964841</v>
      </c>
      <c r="F752" s="7">
        <v>56.379997253417969</v>
      </c>
      <c r="G752">
        <f t="shared" si="33"/>
        <v>74.989201965332029</v>
      </c>
      <c r="H752" s="11">
        <f t="shared" si="34"/>
        <v>1533.5541249414171</v>
      </c>
      <c r="I752" s="7">
        <f t="shared" si="35"/>
        <v>86461.777352164892</v>
      </c>
    </row>
    <row r="753" spans="1:9" x14ac:dyDescent="0.35">
      <c r="A753" t="s">
        <v>52</v>
      </c>
      <c r="B753" s="3">
        <v>42464</v>
      </c>
      <c r="C753" s="5">
        <v>173.5899963378906</v>
      </c>
      <c r="D753" s="3">
        <v>43088</v>
      </c>
      <c r="E753" s="5">
        <v>312.25</v>
      </c>
      <c r="F753" s="7">
        <v>138.6600036621094</v>
      </c>
      <c r="G753">
        <f t="shared" si="33"/>
        <v>159.70279663085935</v>
      </c>
      <c r="H753" s="11">
        <f t="shared" si="34"/>
        <v>720.08757783881288</v>
      </c>
      <c r="I753" s="7">
        <f t="shared" si="35"/>
        <v>99847.34618016929</v>
      </c>
    </row>
    <row r="754" spans="1:9" x14ac:dyDescent="0.35">
      <c r="A754" t="s">
        <v>52</v>
      </c>
      <c r="B754" s="3">
        <v>43136</v>
      </c>
      <c r="C754" s="5">
        <v>343.60000610351563</v>
      </c>
      <c r="D754" s="3">
        <v>43182</v>
      </c>
      <c r="E754" s="5">
        <v>286.64999389648438</v>
      </c>
      <c r="F754" s="7">
        <v>-56.95001220703125</v>
      </c>
      <c r="G754">
        <f t="shared" si="33"/>
        <v>316.11200561523441</v>
      </c>
      <c r="H754" s="11">
        <f t="shared" si="34"/>
        <v>363.79510413146409</v>
      </c>
      <c r="I754" s="7">
        <f t="shared" si="35"/>
        <v>-20718.135621145084</v>
      </c>
    </row>
    <row r="755" spans="1:9" x14ac:dyDescent="0.35">
      <c r="A755" t="s">
        <v>52</v>
      </c>
      <c r="B755" s="3">
        <v>43259</v>
      </c>
      <c r="C755" s="5">
        <v>337.64999389648438</v>
      </c>
      <c r="D755" s="3">
        <v>43378</v>
      </c>
      <c r="E755" s="5">
        <v>206</v>
      </c>
      <c r="F755" s="7">
        <v>-131.6499938964844</v>
      </c>
      <c r="G755">
        <f t="shared" si="33"/>
        <v>310.63799438476565</v>
      </c>
      <c r="H755" s="11">
        <f t="shared" si="34"/>
        <v>370.20584113596101</v>
      </c>
      <c r="I755" s="7">
        <f t="shared" si="35"/>
        <v>-48737.596725992138</v>
      </c>
    </row>
    <row r="756" spans="1:9" x14ac:dyDescent="0.35">
      <c r="A756" t="s">
        <v>52</v>
      </c>
      <c r="B756" s="3">
        <v>44308</v>
      </c>
      <c r="C756" s="5">
        <v>14.05000019073486</v>
      </c>
      <c r="D756" s="3">
        <v>44323</v>
      </c>
      <c r="E756" s="5">
        <v>13.35000038146973</v>
      </c>
      <c r="F756" s="7">
        <v>-0.69999980926513672</v>
      </c>
      <c r="G756">
        <f t="shared" si="33"/>
        <v>12.926000175476071</v>
      </c>
      <c r="H756" s="11">
        <f t="shared" si="34"/>
        <v>8896.7970322470246</v>
      </c>
      <c r="I756" s="7">
        <f t="shared" si="35"/>
        <v>-6227.7562256435513</v>
      </c>
    </row>
    <row r="757" spans="1:9" x14ac:dyDescent="0.35">
      <c r="A757" t="s">
        <v>52</v>
      </c>
      <c r="B757" s="3">
        <v>44572</v>
      </c>
      <c r="C757" s="5">
        <v>13.89999961853027</v>
      </c>
      <c r="D757" s="3">
        <v>44739</v>
      </c>
      <c r="E757" s="5">
        <v>12.85000038146973</v>
      </c>
      <c r="F757" s="7">
        <v>-1.0499992370605471</v>
      </c>
      <c r="G757">
        <f t="shared" si="33"/>
        <v>12.787999649047849</v>
      </c>
      <c r="H757" s="11">
        <f t="shared" si="34"/>
        <v>8992.8060021930505</v>
      </c>
      <c r="I757" s="7">
        <f t="shared" si="35"/>
        <v>-9442.4394413362115</v>
      </c>
    </row>
    <row r="758" spans="1:9" x14ac:dyDescent="0.35">
      <c r="A758" t="s">
        <v>52</v>
      </c>
      <c r="B758" s="3">
        <v>44777</v>
      </c>
      <c r="C758" s="5">
        <v>16.64999961853027</v>
      </c>
      <c r="D758" s="3">
        <v>45019</v>
      </c>
      <c r="E758" s="5">
        <v>15.35000038146973</v>
      </c>
      <c r="F758" s="7">
        <v>-1.2999992370605471</v>
      </c>
      <c r="G758">
        <f t="shared" si="33"/>
        <v>15.317999649047849</v>
      </c>
      <c r="H758" s="11">
        <f t="shared" si="34"/>
        <v>7507.5076795127306</v>
      </c>
      <c r="I758" s="7">
        <f t="shared" si="35"/>
        <v>-9759.7542555927484</v>
      </c>
    </row>
    <row r="759" spans="1:9" x14ac:dyDescent="0.35">
      <c r="A759" t="s">
        <v>52</v>
      </c>
      <c r="B759" s="3">
        <v>45177</v>
      </c>
      <c r="C759" s="5">
        <v>18.35000038146973</v>
      </c>
      <c r="D759" s="3">
        <v>45292</v>
      </c>
      <c r="E759" s="5">
        <v>22.64999961853027</v>
      </c>
      <c r="F759" s="7">
        <v>4.2999992370605469</v>
      </c>
      <c r="G759">
        <f t="shared" si="33"/>
        <v>16.882000350952154</v>
      </c>
      <c r="H759" s="11">
        <f t="shared" si="34"/>
        <v>6811.9889592061372</v>
      </c>
      <c r="I759" s="7">
        <f t="shared" si="35"/>
        <v>29291.547327451259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9F7A-EEA3-4D5E-97C0-0AE732F64B05}">
  <dimension ref="A1:O766"/>
  <sheetViews>
    <sheetView topLeftCell="D1" workbookViewId="0">
      <pane ySplit="1" topLeftCell="A753" activePane="bottomLeft" state="frozen"/>
      <selection activeCell="C1" sqref="C1"/>
      <selection pane="bottomLeft" activeCell="I767" sqref="I767"/>
    </sheetView>
  </sheetViews>
  <sheetFormatPr defaultRowHeight="14.5" x14ac:dyDescent="0.35"/>
  <cols>
    <col min="1" max="1" width="16.81640625" customWidth="1"/>
    <col min="2" max="2" width="10.36328125" style="3" customWidth="1"/>
    <col min="3" max="3" width="10.453125" style="5" customWidth="1"/>
    <col min="4" max="4" width="10.08984375" style="3" bestFit="1" customWidth="1"/>
    <col min="5" max="5" width="10.1796875" style="5" customWidth="1"/>
    <col min="6" max="6" width="12.81640625" style="7" customWidth="1"/>
    <col min="7" max="7" width="15.7265625" customWidth="1"/>
    <col min="8" max="8" width="11.54296875" style="11" customWidth="1"/>
    <col min="9" max="9" width="16.6328125" customWidth="1"/>
    <col min="10" max="10" width="8.7265625" style="12" customWidth="1"/>
    <col min="11" max="11" width="16.453125" customWidth="1"/>
    <col min="12" max="12" width="25.26953125" customWidth="1"/>
    <col min="13" max="13" width="8.7265625" style="12" customWidth="1"/>
    <col min="15" max="15" width="15.90625" customWidth="1"/>
  </cols>
  <sheetData>
    <row r="1" spans="1:13" ht="15" thickBot="1" x14ac:dyDescent="0.4">
      <c r="A1" s="1" t="s">
        <v>0</v>
      </c>
      <c r="B1" s="2" t="s">
        <v>3</v>
      </c>
      <c r="C1" s="4" t="s">
        <v>1</v>
      </c>
      <c r="D1" s="2" t="s">
        <v>4</v>
      </c>
      <c r="E1" s="4" t="s">
        <v>2</v>
      </c>
      <c r="F1" s="6" t="s">
        <v>5</v>
      </c>
      <c r="G1" s="10" t="s">
        <v>54</v>
      </c>
      <c r="H1" s="9" t="s">
        <v>53</v>
      </c>
      <c r="I1" s="8" t="s">
        <v>6</v>
      </c>
      <c r="J1" s="14" t="s">
        <v>62</v>
      </c>
      <c r="K1" t="s">
        <v>55</v>
      </c>
      <c r="L1" s="14" t="s">
        <v>63</v>
      </c>
      <c r="M1"/>
    </row>
    <row r="2" spans="1:13" x14ac:dyDescent="0.35">
      <c r="A2" t="s">
        <v>18</v>
      </c>
      <c r="B2" s="3">
        <v>36598</v>
      </c>
      <c r="C2" s="5">
        <v>3.059999942779541</v>
      </c>
      <c r="D2" s="3">
        <v>36600</v>
      </c>
      <c r="E2" s="5">
        <v>3.2000000476837158</v>
      </c>
      <c r="F2" s="7">
        <v>0.1400001049041748</v>
      </c>
      <c r="G2">
        <f t="shared" ref="G2:G65" si="0">0.92*C2</f>
        <v>2.8151999473571778</v>
      </c>
      <c r="H2" s="11">
        <f t="shared" ref="H2:H65" si="1">10000/(C2-G2)</f>
        <v>40849.673966482726</v>
      </c>
      <c r="I2" s="7">
        <f t="shared" ref="I2:I65" si="2">H2*F2</f>
        <v>5718.9586406089202</v>
      </c>
      <c r="J2" s="12">
        <f>Table1[[#This Row],[Total Profit/Loss]]/(Table1[[#This Row],[Quantities]]*Table1[[#This Row],[Buy Price]])</f>
        <v>4.5751669124871344E-2</v>
      </c>
      <c r="K2" s="7">
        <f>Table1[[#This Row],[Total Profit/Loss]]</f>
        <v>5718.9586406089202</v>
      </c>
      <c r="L2" s="12">
        <f>Table1[[#This Row],[return %]]</f>
        <v>4.5751669124871344E-2</v>
      </c>
      <c r="M2" s="13"/>
    </row>
    <row r="3" spans="1:13" x14ac:dyDescent="0.35">
      <c r="A3" t="s">
        <v>34</v>
      </c>
      <c r="B3" s="3">
        <v>36598</v>
      </c>
      <c r="C3" s="5">
        <v>46.962501525878913</v>
      </c>
      <c r="D3" s="3">
        <v>36601</v>
      </c>
      <c r="E3" s="5">
        <v>40.993751525878913</v>
      </c>
      <c r="F3" s="7">
        <v>-5.96875</v>
      </c>
      <c r="G3">
        <f t="shared" si="0"/>
        <v>43.205501403808604</v>
      </c>
      <c r="H3" s="11">
        <f t="shared" si="1"/>
        <v>2661.698076945886</v>
      </c>
      <c r="I3" s="7">
        <f t="shared" si="2"/>
        <v>-15887.010396770756</v>
      </c>
      <c r="J3" s="12">
        <f>Table1[[#This Row],[Total Profit/Loss]]/(Table1[[#This Row],[Quantities]]*Table1[[#This Row],[Buy Price]])</f>
        <v>-0.1270960831741659</v>
      </c>
      <c r="K3" s="7">
        <f>K2+Table1[[#This Row],[Total Profit/Loss]]</f>
        <v>-10168.051756161836</v>
      </c>
      <c r="L3" s="12">
        <f>L2+Table1[[#This Row],[return %]]</f>
        <v>-8.1344414049294558E-2</v>
      </c>
      <c r="M3"/>
    </row>
    <row r="4" spans="1:13" x14ac:dyDescent="0.35">
      <c r="A4" t="s">
        <v>26</v>
      </c>
      <c r="B4" s="3">
        <v>36598</v>
      </c>
      <c r="C4" s="5">
        <v>18.423332214355469</v>
      </c>
      <c r="D4" s="3">
        <v>36608</v>
      </c>
      <c r="E4" s="5">
        <v>15.661110877990721</v>
      </c>
      <c r="F4" s="7">
        <v>-2.7622213363647461</v>
      </c>
      <c r="G4">
        <f t="shared" si="0"/>
        <v>16.94946563720703</v>
      </c>
      <c r="H4" s="11">
        <f t="shared" si="1"/>
        <v>6784.8746657567117</v>
      </c>
      <c r="I4" s="7">
        <f t="shared" si="2"/>
        <v>-18741.325566313815</v>
      </c>
      <c r="J4" s="12">
        <f>Table1[[#This Row],[Total Profit/Loss]]/(Table1[[#This Row],[Quantities]]*Table1[[#This Row],[Buy Price]])</f>
        <v>-0.1499306045305106</v>
      </c>
      <c r="K4" s="7">
        <f>K3+Table1[[#This Row],[Total Profit/Loss]]</f>
        <v>-28909.377322475651</v>
      </c>
      <c r="L4" s="12">
        <f>L3+Table1[[#This Row],[return %]]</f>
        <v>-0.23127501857980515</v>
      </c>
      <c r="M4"/>
    </row>
    <row r="5" spans="1:13" x14ac:dyDescent="0.35">
      <c r="A5" t="s">
        <v>19</v>
      </c>
      <c r="B5" s="3">
        <v>36608</v>
      </c>
      <c r="C5" s="5">
        <v>7.5062527656555176</v>
      </c>
      <c r="D5" s="3">
        <v>36613</v>
      </c>
      <c r="E5" s="5">
        <v>7.5062527656555176</v>
      </c>
      <c r="F5" s="5">
        <v>0</v>
      </c>
      <c r="G5">
        <f t="shared" si="0"/>
        <v>6.9057525444030761</v>
      </c>
      <c r="H5" s="11">
        <f t="shared" si="1"/>
        <v>16652.783206546308</v>
      </c>
      <c r="I5" s="5">
        <f t="shared" si="2"/>
        <v>0</v>
      </c>
      <c r="J5" s="12">
        <f>Table1[[#This Row],[Total Profit/Loss]]/(Table1[[#This Row],[Quantities]]*Table1[[#This Row],[Buy Price]])</f>
        <v>0</v>
      </c>
      <c r="K5" s="7">
        <f>K4+Table1[[#This Row],[Total Profit/Loss]]</f>
        <v>-28909.377322475651</v>
      </c>
      <c r="L5" s="12">
        <f>L4+Table1[[#This Row],[return %]]</f>
        <v>-0.23127501857980515</v>
      </c>
      <c r="M5"/>
    </row>
    <row r="6" spans="1:13" x14ac:dyDescent="0.35">
      <c r="A6" t="s">
        <v>40</v>
      </c>
      <c r="B6" s="3">
        <v>36598</v>
      </c>
      <c r="C6" s="5">
        <v>29.019435882568359</v>
      </c>
      <c r="D6" s="3">
        <v>36615</v>
      </c>
      <c r="E6" s="5">
        <v>41.843967437744141</v>
      </c>
      <c r="F6" s="7">
        <v>12.824531555175779</v>
      </c>
      <c r="G6">
        <f t="shared" si="0"/>
        <v>26.697881011962892</v>
      </c>
      <c r="H6" s="11">
        <f t="shared" si="1"/>
        <v>4307.4579569992993</v>
      </c>
      <c r="I6" s="7">
        <f t="shared" si="2"/>
        <v>55241.130492130513</v>
      </c>
      <c r="J6" s="12">
        <f>Table1[[#This Row],[Total Profit/Loss]]/(Table1[[#This Row],[Quantities]]*Table1[[#This Row],[Buy Price]])</f>
        <v>0.44192904393704391</v>
      </c>
      <c r="K6" s="7">
        <f>K5+Table1[[#This Row],[Total Profit/Loss]]</f>
        <v>26331.753169654861</v>
      </c>
      <c r="L6" s="12">
        <f>L5+Table1[[#This Row],[return %]]</f>
        <v>0.21065402535723876</v>
      </c>
      <c r="M6"/>
    </row>
    <row r="7" spans="1:13" x14ac:dyDescent="0.35">
      <c r="A7" t="s">
        <v>26</v>
      </c>
      <c r="B7" s="3">
        <v>36627</v>
      </c>
      <c r="C7" s="5">
        <v>15.933333396911619</v>
      </c>
      <c r="D7" s="3">
        <v>36636</v>
      </c>
      <c r="E7" s="5">
        <v>12.793333053588871</v>
      </c>
      <c r="F7" s="7">
        <v>-3.1400003433227539</v>
      </c>
      <c r="G7">
        <f t="shared" si="0"/>
        <v>14.658666725158691</v>
      </c>
      <c r="H7" s="11">
        <f t="shared" si="1"/>
        <v>7845.1882532144218</v>
      </c>
      <c r="I7" s="7">
        <f t="shared" si="2"/>
        <v>-24633.893808524921</v>
      </c>
      <c r="J7" s="12">
        <f>Table1[[#This Row],[Total Profit/Loss]]/(Table1[[#This Row],[Quantities]]*Table1[[#This Row],[Buy Price]])</f>
        <v>-0.19707115046819926</v>
      </c>
      <c r="K7" s="7">
        <f>K6+Table1[[#This Row],[Total Profit/Loss]]</f>
        <v>1697.8593611299402</v>
      </c>
      <c r="L7" s="12">
        <f>L6+Table1[[#This Row],[return %]]</f>
        <v>1.3582874889039503E-2</v>
      </c>
      <c r="M7"/>
    </row>
    <row r="8" spans="1:13" x14ac:dyDescent="0.35">
      <c r="A8" t="s">
        <v>17</v>
      </c>
      <c r="B8" s="3">
        <v>36634</v>
      </c>
      <c r="C8" s="5">
        <v>347.08749389648438</v>
      </c>
      <c r="D8" s="3">
        <v>36647</v>
      </c>
      <c r="E8" s="5">
        <v>322.82501220703119</v>
      </c>
      <c r="F8" s="7">
        <v>-24.262481689453121</v>
      </c>
      <c r="G8">
        <f t="shared" si="0"/>
        <v>319.32049438476565</v>
      </c>
      <c r="H8" s="11">
        <f t="shared" si="1"/>
        <v>360.13974054991508</v>
      </c>
      <c r="I8" s="7">
        <f t="shared" si="2"/>
        <v>-8737.8838607367124</v>
      </c>
      <c r="J8" s="12">
        <f>Table1[[#This Row],[Total Profit/Loss]]/(Table1[[#This Row],[Quantities]]*Table1[[#This Row],[Buy Price]])</f>
        <v>-6.9903070885893634E-2</v>
      </c>
      <c r="K8" s="7">
        <f>K7+Table1[[#This Row],[Total Profit/Loss]]</f>
        <v>-7040.0244996067722</v>
      </c>
      <c r="L8" s="12">
        <f>L7+Table1[[#This Row],[return %]]</f>
        <v>-5.632019599685413E-2</v>
      </c>
      <c r="M8"/>
    </row>
    <row r="9" spans="1:13" x14ac:dyDescent="0.35">
      <c r="A9" t="s">
        <v>42</v>
      </c>
      <c r="B9" s="3">
        <v>36598</v>
      </c>
      <c r="C9" s="5">
        <v>15.519339561462401</v>
      </c>
      <c r="D9" s="3">
        <v>36648</v>
      </c>
      <c r="E9" s="5">
        <v>7.5499491691589364</v>
      </c>
      <c r="F9" s="7">
        <v>-7.9693903923034668</v>
      </c>
      <c r="G9">
        <f t="shared" si="0"/>
        <v>14.27779239654541</v>
      </c>
      <c r="H9" s="11">
        <f t="shared" si="1"/>
        <v>8054.4664613434916</v>
      </c>
      <c r="I9" s="7">
        <f t="shared" si="2"/>
        <v>-64189.187632161324</v>
      </c>
      <c r="J9" s="12">
        <f>Table1[[#This Row],[Total Profit/Loss]]/(Table1[[#This Row],[Quantities]]*Table1[[#This Row],[Buy Price]])</f>
        <v>-0.5135135010572901</v>
      </c>
      <c r="K9" s="7">
        <f>K8+Table1[[#This Row],[Total Profit/Loss]]</f>
        <v>-71229.212131768101</v>
      </c>
      <c r="L9" s="12">
        <f>L8+Table1[[#This Row],[return %]]</f>
        <v>-0.56983369705414422</v>
      </c>
      <c r="M9"/>
    </row>
    <row r="10" spans="1:13" x14ac:dyDescent="0.35">
      <c r="A10" t="s">
        <v>19</v>
      </c>
      <c r="B10" s="3">
        <v>36626</v>
      </c>
      <c r="C10" s="5">
        <v>7.5062527656555176</v>
      </c>
      <c r="D10" s="3">
        <v>36648</v>
      </c>
      <c r="E10" s="5">
        <v>7.5062527656555176</v>
      </c>
      <c r="F10" s="5">
        <v>0</v>
      </c>
      <c r="G10">
        <f t="shared" si="0"/>
        <v>6.9057525444030761</v>
      </c>
      <c r="H10" s="11">
        <f t="shared" si="1"/>
        <v>16652.783206546308</v>
      </c>
      <c r="I10" s="5">
        <f t="shared" si="2"/>
        <v>0</v>
      </c>
      <c r="J10" s="12">
        <f>Table1[[#This Row],[Total Profit/Loss]]/(Table1[[#This Row],[Quantities]]*Table1[[#This Row],[Buy Price]])</f>
        <v>0</v>
      </c>
      <c r="K10" s="7">
        <f>K9+Table1[[#This Row],[Total Profit/Loss]]</f>
        <v>-71229.212131768101</v>
      </c>
      <c r="L10" s="12">
        <f>L9+Table1[[#This Row],[return %]]</f>
        <v>-0.56983369705414422</v>
      </c>
      <c r="M10"/>
    </row>
    <row r="11" spans="1:13" x14ac:dyDescent="0.35">
      <c r="A11" t="s">
        <v>51</v>
      </c>
      <c r="B11" s="3">
        <v>36598</v>
      </c>
      <c r="C11" s="5">
        <v>218.80876159667969</v>
      </c>
      <c r="D11" s="3">
        <v>36656</v>
      </c>
      <c r="E11" s="5">
        <v>107.0587539672852</v>
      </c>
      <c r="F11" s="7">
        <v>-111.7500076293945</v>
      </c>
      <c r="G11">
        <f t="shared" si="0"/>
        <v>201.30406066894531</v>
      </c>
      <c r="H11" s="11">
        <f t="shared" si="1"/>
        <v>571.27511297014166</v>
      </c>
      <c r="I11" s="7">
        <f t="shared" si="2"/>
        <v>-63839.998232896534</v>
      </c>
      <c r="J11" s="12">
        <f>Table1[[#This Row],[Total Profit/Loss]]/(Table1[[#This Row],[Quantities]]*Table1[[#This Row],[Buy Price]])</f>
        <v>-0.51071998586317235</v>
      </c>
      <c r="K11" s="7">
        <f>K10+Table1[[#This Row],[Total Profit/Loss]]</f>
        <v>-135069.21036466464</v>
      </c>
      <c r="L11" s="12">
        <f>L10+Table1[[#This Row],[return %]]</f>
        <v>-1.0805536829173166</v>
      </c>
      <c r="M11"/>
    </row>
    <row r="12" spans="1:13" x14ac:dyDescent="0.35">
      <c r="A12" t="s">
        <v>25</v>
      </c>
      <c r="B12" s="3">
        <v>36598</v>
      </c>
      <c r="C12" s="5">
        <v>251.91999816894531</v>
      </c>
      <c r="D12" s="3">
        <v>36657</v>
      </c>
      <c r="E12" s="5">
        <v>229.0950012207031</v>
      </c>
      <c r="F12" s="7">
        <v>-22.824996948242191</v>
      </c>
      <c r="G12">
        <f t="shared" si="0"/>
        <v>231.76639831542971</v>
      </c>
      <c r="H12" s="11">
        <f t="shared" si="1"/>
        <v>496.1892700402899</v>
      </c>
      <c r="I12" s="7">
        <f t="shared" si="2"/>
        <v>-11325.518574420137</v>
      </c>
      <c r="J12" s="12">
        <f>Table1[[#This Row],[Total Profit/Loss]]/(Table1[[#This Row],[Quantities]]*Table1[[#This Row],[Buy Price]])</f>
        <v>-9.0604148595360992E-2</v>
      </c>
      <c r="K12" s="7">
        <f>K11+Table1[[#This Row],[Total Profit/Loss]]</f>
        <v>-146394.72893908477</v>
      </c>
      <c r="L12" s="12">
        <f>L11+Table1[[#This Row],[return %]]</f>
        <v>-1.1711578315126776</v>
      </c>
      <c r="M12"/>
    </row>
    <row r="13" spans="1:13" x14ac:dyDescent="0.35">
      <c r="A13" t="s">
        <v>30</v>
      </c>
      <c r="B13" s="3">
        <v>36598</v>
      </c>
      <c r="C13" s="5">
        <v>167.6820373535156</v>
      </c>
      <c r="D13" s="3">
        <v>36668</v>
      </c>
      <c r="E13" s="5">
        <v>92.796875</v>
      </c>
      <c r="F13" s="7">
        <v>-74.885162353515625</v>
      </c>
      <c r="G13">
        <f t="shared" si="0"/>
        <v>154.26747436523436</v>
      </c>
      <c r="H13" s="11">
        <f t="shared" si="1"/>
        <v>745.45849974657051</v>
      </c>
      <c r="I13" s="7">
        <f t="shared" si="2"/>
        <v>-55823.780781330119</v>
      </c>
      <c r="J13" s="12">
        <f>Table1[[#This Row],[Total Profit/Loss]]/(Table1[[#This Row],[Quantities]]*Table1[[#This Row],[Buy Price]])</f>
        <v>-0.44659024625064048</v>
      </c>
      <c r="K13" s="7">
        <f>K12+Table1[[#This Row],[Total Profit/Loss]]</f>
        <v>-202218.50972041488</v>
      </c>
      <c r="L13" s="12">
        <f>L12+Table1[[#This Row],[return %]]</f>
        <v>-1.6177480777633182</v>
      </c>
      <c r="M13"/>
    </row>
    <row r="14" spans="1:13" x14ac:dyDescent="0.35">
      <c r="A14" t="s">
        <v>24</v>
      </c>
      <c r="B14" s="3">
        <v>36720</v>
      </c>
      <c r="C14" s="5">
        <v>69.394378662109375</v>
      </c>
      <c r="D14" s="3">
        <v>36721</v>
      </c>
      <c r="E14" s="5">
        <v>69.568862915039063</v>
      </c>
      <c r="F14" s="7">
        <v>0.1744842529296875</v>
      </c>
      <c r="G14">
        <f t="shared" si="0"/>
        <v>63.842828369140626</v>
      </c>
      <c r="H14" s="11">
        <f t="shared" si="1"/>
        <v>1801.2986413300414</v>
      </c>
      <c r="I14" s="7">
        <f t="shared" si="2"/>
        <v>314.29824773573341</v>
      </c>
      <c r="J14" s="12">
        <f>Table1[[#This Row],[Total Profit/Loss]]/(Table1[[#This Row],[Quantities]]*Table1[[#This Row],[Buy Price]])</f>
        <v>2.5143859818858665E-3</v>
      </c>
      <c r="K14" s="7">
        <f>K13+Table1[[#This Row],[Total Profit/Loss]]</f>
        <v>-201904.21147267913</v>
      </c>
      <c r="L14" s="12">
        <f>L13+Table1[[#This Row],[return %]]</f>
        <v>-1.6152336917814323</v>
      </c>
      <c r="M14"/>
    </row>
    <row r="15" spans="1:13" x14ac:dyDescent="0.35">
      <c r="A15" t="s">
        <v>45</v>
      </c>
      <c r="B15" s="3">
        <v>36731</v>
      </c>
      <c r="C15" s="5">
        <v>6.5408921241760254</v>
      </c>
      <c r="D15" s="3">
        <v>36753</v>
      </c>
      <c r="E15" s="5">
        <v>5.9317188262939453</v>
      </c>
      <c r="F15" s="7">
        <v>-0.60917329788208008</v>
      </c>
      <c r="G15">
        <f t="shared" si="0"/>
        <v>6.0176207542419435</v>
      </c>
      <c r="H15" s="11">
        <f t="shared" si="1"/>
        <v>19110.542969816466</v>
      </c>
      <c r="I15" s="7">
        <f t="shared" si="2"/>
        <v>-11641.632485240298</v>
      </c>
      <c r="J15" s="12">
        <f>Table1[[#This Row],[Total Profit/Loss]]/(Table1[[#This Row],[Quantities]]*Table1[[#This Row],[Buy Price]])</f>
        <v>-9.3133059881922359E-2</v>
      </c>
      <c r="K15" s="7">
        <f>K14+Table1[[#This Row],[Total Profit/Loss]]</f>
        <v>-213545.84395791942</v>
      </c>
      <c r="L15" s="12">
        <f>L14+Table1[[#This Row],[return %]]</f>
        <v>-1.7083667516633547</v>
      </c>
      <c r="M15"/>
    </row>
    <row r="16" spans="1:13" x14ac:dyDescent="0.35">
      <c r="A16" t="s">
        <v>41</v>
      </c>
      <c r="B16" s="3">
        <v>36742</v>
      </c>
      <c r="C16" s="5">
        <v>19.049684524536129</v>
      </c>
      <c r="D16" s="3">
        <v>36759</v>
      </c>
      <c r="E16" s="5">
        <v>18.629819869995121</v>
      </c>
      <c r="F16" s="7">
        <v>-0.41986465454101563</v>
      </c>
      <c r="G16">
        <f t="shared" si="0"/>
        <v>17.525709762573239</v>
      </c>
      <c r="H16" s="11">
        <f t="shared" si="1"/>
        <v>6561.7884558140131</v>
      </c>
      <c r="I16" s="7">
        <f t="shared" si="2"/>
        <v>-2755.0630431715749</v>
      </c>
      <c r="J16" s="12">
        <f>Table1[[#This Row],[Total Profit/Loss]]/(Table1[[#This Row],[Quantities]]*Table1[[#This Row],[Buy Price]])</f>
        <v>-2.2040504345372594E-2</v>
      </c>
      <c r="K16" s="7">
        <f>K15+Table1[[#This Row],[Total Profit/Loss]]</f>
        <v>-216300.90700109099</v>
      </c>
      <c r="L16" s="12">
        <f>L15+Table1[[#This Row],[return %]]</f>
        <v>-1.7304072560087274</v>
      </c>
      <c r="M16"/>
    </row>
    <row r="17" spans="1:13" x14ac:dyDescent="0.35">
      <c r="A17" t="s">
        <v>25</v>
      </c>
      <c r="B17" s="3">
        <v>36720</v>
      </c>
      <c r="C17" s="5">
        <v>292.89999389648438</v>
      </c>
      <c r="D17" s="3">
        <v>36777</v>
      </c>
      <c r="E17" s="5">
        <v>249.3500061035156</v>
      </c>
      <c r="F17" s="7">
        <v>-43.54998779296875</v>
      </c>
      <c r="G17">
        <f t="shared" si="0"/>
        <v>269.46799438476563</v>
      </c>
      <c r="H17" s="11">
        <f t="shared" si="1"/>
        <v>426.76682350555825</v>
      </c>
      <c r="I17" s="7">
        <f t="shared" si="2"/>
        <v>-18585.689954111112</v>
      </c>
      <c r="J17" s="12">
        <f>Table1[[#This Row],[Total Profit/Loss]]/(Table1[[#This Row],[Quantities]]*Table1[[#This Row],[Buy Price]])</f>
        <v>-0.14868551963288887</v>
      </c>
      <c r="K17" s="7">
        <f>K16+Table1[[#This Row],[Total Profit/Loss]]</f>
        <v>-234886.59695520211</v>
      </c>
      <c r="L17" s="12">
        <f>L16+Table1[[#This Row],[return %]]</f>
        <v>-1.8790927756416163</v>
      </c>
      <c r="M17"/>
    </row>
    <row r="18" spans="1:13" x14ac:dyDescent="0.35">
      <c r="A18" t="s">
        <v>22</v>
      </c>
      <c r="B18" s="3">
        <v>36598</v>
      </c>
      <c r="C18" s="5">
        <v>26.995000839233398</v>
      </c>
      <c r="D18" s="3">
        <v>36791</v>
      </c>
      <c r="E18" s="5">
        <v>21.690000534057621</v>
      </c>
      <c r="F18" s="7">
        <v>-5.3050003051757813</v>
      </c>
      <c r="G18">
        <f t="shared" si="0"/>
        <v>24.835400772094729</v>
      </c>
      <c r="H18" s="11">
        <f t="shared" si="1"/>
        <v>4630.4869832910108</v>
      </c>
      <c r="I18" s="7">
        <f t="shared" si="2"/>
        <v>-24564.734859471297</v>
      </c>
      <c r="J18" s="12">
        <f>Table1[[#This Row],[Total Profit/Loss]]/(Table1[[#This Row],[Quantities]]*Table1[[#This Row],[Buy Price]])</f>
        <v>-0.19651787887577013</v>
      </c>
      <c r="K18" s="7">
        <f>K17+Table1[[#This Row],[Total Profit/Loss]]</f>
        <v>-259451.33181467341</v>
      </c>
      <c r="L18" s="12">
        <f>L17+Table1[[#This Row],[return %]]</f>
        <v>-2.0756106545173862</v>
      </c>
      <c r="M18"/>
    </row>
    <row r="19" spans="1:13" x14ac:dyDescent="0.35">
      <c r="A19" t="s">
        <v>40</v>
      </c>
      <c r="B19" s="3">
        <v>36670</v>
      </c>
      <c r="C19" s="5">
        <v>44.664508819580078</v>
      </c>
      <c r="D19" s="3">
        <v>36851</v>
      </c>
      <c r="E19" s="5">
        <v>44.143245697021477</v>
      </c>
      <c r="F19" s="7">
        <v>-0.52126312255859375</v>
      </c>
      <c r="G19">
        <f t="shared" si="0"/>
        <v>41.091348114013677</v>
      </c>
      <c r="H19" s="11">
        <f t="shared" si="1"/>
        <v>2798.6426651400348</v>
      </c>
      <c r="I19" s="7">
        <f t="shared" si="2"/>
        <v>-1458.8292145565995</v>
      </c>
      <c r="J19" s="12">
        <f>Table1[[#This Row],[Total Profit/Loss]]/(Table1[[#This Row],[Quantities]]*Table1[[#This Row],[Buy Price]])</f>
        <v>-1.1670633716452779E-2</v>
      </c>
      <c r="K19" s="7">
        <f>K18+Table1[[#This Row],[Total Profit/Loss]]</f>
        <v>-260910.16102923002</v>
      </c>
      <c r="L19" s="12">
        <f>L18+Table1[[#This Row],[return %]]</f>
        <v>-2.087281288233839</v>
      </c>
      <c r="M19"/>
    </row>
    <row r="20" spans="1:13" x14ac:dyDescent="0.35">
      <c r="A20" t="s">
        <v>24</v>
      </c>
      <c r="B20" s="3">
        <v>36724</v>
      </c>
      <c r="C20" s="5">
        <v>71.879737854003906</v>
      </c>
      <c r="D20" s="3">
        <v>36853</v>
      </c>
      <c r="E20" s="5">
        <v>54.758827209472663</v>
      </c>
      <c r="F20" s="7">
        <v>-17.12091064453125</v>
      </c>
      <c r="G20">
        <f t="shared" si="0"/>
        <v>66.129358825683596</v>
      </c>
      <c r="H20" s="11">
        <f t="shared" si="1"/>
        <v>1739.0158023932916</v>
      </c>
      <c r="I20" s="7">
        <f t="shared" si="2"/>
        <v>-29773.534162203359</v>
      </c>
      <c r="J20" s="12">
        <f>Table1[[#This Row],[Total Profit/Loss]]/(Table1[[#This Row],[Quantities]]*Table1[[#This Row],[Buy Price]])</f>
        <v>-0.23818827329762676</v>
      </c>
      <c r="K20" s="7">
        <f>K19+Table1[[#This Row],[Total Profit/Loss]]</f>
        <v>-290683.69519143336</v>
      </c>
      <c r="L20" s="12">
        <f>L19+Table1[[#This Row],[return %]]</f>
        <v>-2.3254695615314658</v>
      </c>
      <c r="M20"/>
    </row>
    <row r="21" spans="1:13" x14ac:dyDescent="0.35">
      <c r="A21" t="s">
        <v>17</v>
      </c>
      <c r="B21" s="3">
        <v>36839</v>
      </c>
      <c r="C21" s="5">
        <v>380.07501220703119</v>
      </c>
      <c r="D21" s="3">
        <v>36948</v>
      </c>
      <c r="E21" s="5">
        <v>325.07501220703119</v>
      </c>
      <c r="F21" s="7">
        <v>-55</v>
      </c>
      <c r="G21">
        <f t="shared" si="0"/>
        <v>349.6690112304687</v>
      </c>
      <c r="H21" s="11">
        <f t="shared" si="1"/>
        <v>328.88244684686367</v>
      </c>
      <c r="I21" s="7">
        <f t="shared" si="2"/>
        <v>-18088.534576577502</v>
      </c>
      <c r="J21" s="12">
        <f>Table1[[#This Row],[Total Profit/Loss]]/(Table1[[#This Row],[Quantities]]*Table1[[#This Row],[Buy Price]])</f>
        <v>-0.14470827661262001</v>
      </c>
      <c r="K21" s="7">
        <f>K20+Table1[[#This Row],[Total Profit/Loss]]</f>
        <v>-308772.22976801085</v>
      </c>
      <c r="L21" s="12">
        <f>L20+Table1[[#This Row],[return %]]</f>
        <v>-2.4701778381440858</v>
      </c>
      <c r="M21"/>
    </row>
    <row r="22" spans="1:13" x14ac:dyDescent="0.35">
      <c r="A22" t="s">
        <v>51</v>
      </c>
      <c r="B22" s="3">
        <v>36916</v>
      </c>
      <c r="C22" s="5">
        <v>106.5131301879883</v>
      </c>
      <c r="D22" s="3">
        <v>36959</v>
      </c>
      <c r="E22" s="5">
        <v>74.210624694824219</v>
      </c>
      <c r="F22" s="7">
        <v>-32.302505493164063</v>
      </c>
      <c r="G22">
        <f t="shared" si="0"/>
        <v>97.992079772949239</v>
      </c>
      <c r="H22" s="11">
        <f t="shared" si="1"/>
        <v>1173.5642336243782</v>
      </c>
      <c r="I22" s="7">
        <f t="shared" si="2"/>
        <v>-37909.065103232351</v>
      </c>
      <c r="J22" s="12">
        <f>Table1[[#This Row],[Total Profit/Loss]]/(Table1[[#This Row],[Quantities]]*Table1[[#This Row],[Buy Price]])</f>
        <v>-0.30327252082585854</v>
      </c>
      <c r="K22" s="7">
        <f>K21+Table1[[#This Row],[Total Profit/Loss]]</f>
        <v>-346681.29487124318</v>
      </c>
      <c r="L22" s="12">
        <f>L21+Table1[[#This Row],[return %]]</f>
        <v>-2.7734503589699444</v>
      </c>
      <c r="M22"/>
    </row>
    <row r="23" spans="1:13" x14ac:dyDescent="0.35">
      <c r="A23" t="s">
        <v>9</v>
      </c>
      <c r="B23" s="3">
        <v>36598</v>
      </c>
      <c r="C23" s="5">
        <v>5.5300002098083496</v>
      </c>
      <c r="D23" s="3">
        <v>36972</v>
      </c>
      <c r="E23" s="5">
        <v>5.4600000381469727</v>
      </c>
      <c r="F23" s="7">
        <v>-7.0000171661376953E-2</v>
      </c>
      <c r="G23">
        <f t="shared" si="0"/>
        <v>5.0876001930236816</v>
      </c>
      <c r="H23" s="11">
        <f t="shared" si="1"/>
        <v>22603.977442585314</v>
      </c>
      <c r="I23" s="7">
        <f t="shared" si="2"/>
        <v>-1582.2823012108645</v>
      </c>
      <c r="J23" s="12">
        <f>Table1[[#This Row],[Total Profit/Loss]]/(Table1[[#This Row],[Quantities]]*Table1[[#This Row],[Buy Price]])</f>
        <v>-1.2658258409686917E-2</v>
      </c>
      <c r="K23" s="7">
        <f>K22+Table1[[#This Row],[Total Profit/Loss]]</f>
        <v>-348263.57717245404</v>
      </c>
      <c r="L23" s="12">
        <f>L22+Table1[[#This Row],[return %]]</f>
        <v>-2.7861086173796314</v>
      </c>
      <c r="M23"/>
    </row>
    <row r="24" spans="1:13" x14ac:dyDescent="0.35">
      <c r="A24" t="s">
        <v>17</v>
      </c>
      <c r="B24" s="3">
        <v>36956</v>
      </c>
      <c r="C24" s="5">
        <v>325.85000610351563</v>
      </c>
      <c r="D24" s="3">
        <v>36979</v>
      </c>
      <c r="E24" s="5">
        <v>323.22500610351563</v>
      </c>
      <c r="F24" s="7">
        <v>-2.625</v>
      </c>
      <c r="G24">
        <f t="shared" si="0"/>
        <v>299.78200561523437</v>
      </c>
      <c r="H24" s="11">
        <f t="shared" si="1"/>
        <v>383.61208426766188</v>
      </c>
      <c r="I24" s="7">
        <f t="shared" si="2"/>
        <v>-1006.9817212026124</v>
      </c>
      <c r="J24" s="12">
        <f>Table1[[#This Row],[Total Profit/Loss]]/(Table1[[#This Row],[Quantities]]*Table1[[#This Row],[Buy Price]])</f>
        <v>-8.0558537696209017E-3</v>
      </c>
      <c r="K24" s="7">
        <f>K23+Table1[[#This Row],[Total Profit/Loss]]</f>
        <v>-349270.55889365665</v>
      </c>
      <c r="L24" s="12">
        <f>L23+Table1[[#This Row],[return %]]</f>
        <v>-2.7941644711492524</v>
      </c>
      <c r="M24"/>
    </row>
    <row r="25" spans="1:13" x14ac:dyDescent="0.35">
      <c r="A25" t="s">
        <v>14</v>
      </c>
      <c r="B25" s="3">
        <v>36747</v>
      </c>
      <c r="C25" s="5">
        <v>69.754997253417969</v>
      </c>
      <c r="D25" s="3">
        <v>36991</v>
      </c>
      <c r="E25" s="5">
        <v>67.94000244140625</v>
      </c>
      <c r="F25" s="7">
        <v>-1.814994812011719</v>
      </c>
      <c r="G25">
        <f t="shared" si="0"/>
        <v>64.17459747314453</v>
      </c>
      <c r="H25" s="11">
        <f t="shared" si="1"/>
        <v>1791.9863081046142</v>
      </c>
      <c r="I25" s="7">
        <f t="shared" si="2"/>
        <v>-3252.4458524059087</v>
      </c>
      <c r="J25" s="12">
        <f>Table1[[#This Row],[Total Profit/Loss]]/(Table1[[#This Row],[Quantities]]*Table1[[#This Row],[Buy Price]])</f>
        <v>-2.6019566819247275E-2</v>
      </c>
      <c r="K25" s="7">
        <f>K24+Table1[[#This Row],[Total Profit/Loss]]</f>
        <v>-352523.00474606256</v>
      </c>
      <c r="L25" s="12">
        <f>L24+Table1[[#This Row],[return %]]</f>
        <v>-2.8201840379684997</v>
      </c>
      <c r="M25"/>
    </row>
    <row r="26" spans="1:13" x14ac:dyDescent="0.35">
      <c r="A26" t="s">
        <v>47</v>
      </c>
      <c r="B26" s="3">
        <v>36907</v>
      </c>
      <c r="C26" s="5">
        <v>3.4774999618530269</v>
      </c>
      <c r="D26" s="3">
        <v>36991</v>
      </c>
      <c r="E26" s="5">
        <v>2.1800000667572021</v>
      </c>
      <c r="F26" s="7">
        <v>-1.297499895095825</v>
      </c>
      <c r="G26">
        <f t="shared" si="0"/>
        <v>3.1992999649047849</v>
      </c>
      <c r="H26" s="11">
        <f t="shared" si="1"/>
        <v>35945.363442475013</v>
      </c>
      <c r="I26" s="7">
        <f t="shared" si="2"/>
        <v>-46639.105295792629</v>
      </c>
      <c r="J26" s="12">
        <f>Table1[[#This Row],[Total Profit/Loss]]/(Table1[[#This Row],[Quantities]]*Table1[[#This Row],[Buy Price]])</f>
        <v>-0.3731128423663409</v>
      </c>
      <c r="K26" s="7">
        <f>K25+Table1[[#This Row],[Total Profit/Loss]]</f>
        <v>-399162.11004185519</v>
      </c>
      <c r="L26" s="12">
        <f>L25+Table1[[#This Row],[return %]]</f>
        <v>-3.1932968803348407</v>
      </c>
      <c r="M26"/>
    </row>
    <row r="27" spans="1:13" x14ac:dyDescent="0.35">
      <c r="A27" t="s">
        <v>26</v>
      </c>
      <c r="B27" s="3">
        <v>36734</v>
      </c>
      <c r="C27" s="5">
        <v>16.370000839233398</v>
      </c>
      <c r="D27" s="3">
        <v>36992</v>
      </c>
      <c r="E27" s="5">
        <v>18.55555534362793</v>
      </c>
      <c r="F27" s="7">
        <v>2.1855545043945308</v>
      </c>
      <c r="G27">
        <f t="shared" si="0"/>
        <v>15.060400772094727</v>
      </c>
      <c r="H27" s="11">
        <f t="shared" si="1"/>
        <v>7635.918973224303</v>
      </c>
      <c r="I27" s="7">
        <f t="shared" si="2"/>
        <v>16688.717107122036</v>
      </c>
      <c r="J27" s="12">
        <f>Table1[[#This Row],[Total Profit/Loss]]/(Table1[[#This Row],[Quantities]]*Table1[[#This Row],[Buy Price]])</f>
        <v>0.1335097368569762</v>
      </c>
      <c r="K27" s="7">
        <f>K26+Table1[[#This Row],[Total Profit/Loss]]</f>
        <v>-382473.39293473319</v>
      </c>
      <c r="L27" s="12">
        <f>L26+Table1[[#This Row],[return %]]</f>
        <v>-3.0597871434778643</v>
      </c>
      <c r="M27"/>
    </row>
    <row r="28" spans="1:13" x14ac:dyDescent="0.35">
      <c r="A28" t="s">
        <v>18</v>
      </c>
      <c r="B28" s="3">
        <v>36937</v>
      </c>
      <c r="C28" s="5">
        <v>3.3550000190734859</v>
      </c>
      <c r="D28" s="3">
        <v>36997</v>
      </c>
      <c r="E28" s="5">
        <v>2.25</v>
      </c>
      <c r="F28" s="7">
        <v>-1.1050000190734861</v>
      </c>
      <c r="G28">
        <f t="shared" si="0"/>
        <v>3.0866000175476072</v>
      </c>
      <c r="H28" s="11">
        <f t="shared" si="1"/>
        <v>37257.82393125588</v>
      </c>
      <c r="I28" s="7">
        <f t="shared" si="2"/>
        <v>-41169.896154674338</v>
      </c>
      <c r="J28" s="12">
        <f>Table1[[#This Row],[Total Profit/Loss]]/(Table1[[#This Row],[Quantities]]*Table1[[#This Row],[Buy Price]])</f>
        <v>-0.32935916923739456</v>
      </c>
      <c r="K28" s="7">
        <f>K27+Table1[[#This Row],[Total Profit/Loss]]</f>
        <v>-423643.28908940754</v>
      </c>
      <c r="L28" s="12">
        <f>L27+Table1[[#This Row],[return %]]</f>
        <v>-3.3891463127152588</v>
      </c>
      <c r="M28"/>
    </row>
    <row r="29" spans="1:13" x14ac:dyDescent="0.35">
      <c r="A29" t="s">
        <v>42</v>
      </c>
      <c r="B29" s="3">
        <v>36886</v>
      </c>
      <c r="C29" s="5">
        <v>11.9779052734375</v>
      </c>
      <c r="D29" s="3">
        <v>37007</v>
      </c>
      <c r="E29" s="5">
        <v>12.5588493347168</v>
      </c>
      <c r="F29" s="7">
        <v>0.58094406127929688</v>
      </c>
      <c r="G29">
        <f t="shared" si="0"/>
        <v>11.0196728515625</v>
      </c>
      <c r="H29" s="11">
        <f t="shared" si="1"/>
        <v>10435.881495673802</v>
      </c>
      <c r="I29" s="7">
        <f t="shared" si="2"/>
        <v>6062.663379126202</v>
      </c>
      <c r="J29" s="12">
        <f>Table1[[#This Row],[Total Profit/Loss]]/(Table1[[#This Row],[Quantities]]*Table1[[#This Row],[Buy Price]])</f>
        <v>4.8501307033009596E-2</v>
      </c>
      <c r="K29" s="7">
        <f>K28+Table1[[#This Row],[Total Profit/Loss]]</f>
        <v>-417580.62571028131</v>
      </c>
      <c r="L29" s="12">
        <f>L28+Table1[[#This Row],[return %]]</f>
        <v>-3.3406450056822492</v>
      </c>
      <c r="M29"/>
    </row>
    <row r="30" spans="1:13" x14ac:dyDescent="0.35">
      <c r="A30" t="s">
        <v>50</v>
      </c>
      <c r="B30" s="3">
        <v>36875</v>
      </c>
      <c r="C30" s="5">
        <v>1.889999985694885</v>
      </c>
      <c r="D30" s="3">
        <v>37013</v>
      </c>
      <c r="E30" s="5">
        <v>1.526250004768372</v>
      </c>
      <c r="F30" s="7">
        <v>-0.36374998092651373</v>
      </c>
      <c r="G30">
        <f t="shared" si="0"/>
        <v>1.7387999868392943</v>
      </c>
      <c r="H30" s="11">
        <f t="shared" si="1"/>
        <v>66137.566638151067</v>
      </c>
      <c r="I30" s="7">
        <f t="shared" si="2"/>
        <v>-24057.53860315348</v>
      </c>
      <c r="J30" s="12">
        <f>Table1[[#This Row],[Total Profit/Loss]]/(Table1[[#This Row],[Quantities]]*Table1[[#This Row],[Buy Price]])</f>
        <v>-0.1924603088252278</v>
      </c>
      <c r="K30" s="7">
        <f>K29+Table1[[#This Row],[Total Profit/Loss]]</f>
        <v>-441638.1643134348</v>
      </c>
      <c r="L30" s="12">
        <f>L29+Table1[[#This Row],[return %]]</f>
        <v>-3.5331053145074769</v>
      </c>
      <c r="M30"/>
    </row>
    <row r="31" spans="1:13" x14ac:dyDescent="0.35">
      <c r="A31" t="s">
        <v>26</v>
      </c>
      <c r="B31" s="3">
        <v>37013</v>
      </c>
      <c r="C31" s="5">
        <v>18.60333251953125</v>
      </c>
      <c r="D31" s="3">
        <v>37019</v>
      </c>
      <c r="E31" s="5">
        <v>18.361110687255859</v>
      </c>
      <c r="F31" s="7">
        <v>-0.2422218322753906</v>
      </c>
      <c r="G31">
        <f t="shared" si="0"/>
        <v>17.115065917968749</v>
      </c>
      <c r="H31" s="11">
        <f t="shared" si="1"/>
        <v>6719.226239103401</v>
      </c>
      <c r="I31" s="7">
        <f t="shared" si="2"/>
        <v>-1627.5432911085074</v>
      </c>
      <c r="J31" s="12">
        <f>Table1[[#This Row],[Total Profit/Loss]]/(Table1[[#This Row],[Quantities]]*Table1[[#This Row],[Buy Price]])</f>
        <v>-1.3020346328868063E-2</v>
      </c>
      <c r="K31" s="7">
        <f>K30+Table1[[#This Row],[Total Profit/Loss]]</f>
        <v>-443265.70760454331</v>
      </c>
      <c r="L31" s="12">
        <f>L30+Table1[[#This Row],[return %]]</f>
        <v>-3.5461256608363452</v>
      </c>
      <c r="M31"/>
    </row>
    <row r="32" spans="1:13" x14ac:dyDescent="0.35">
      <c r="A32" t="s">
        <v>22</v>
      </c>
      <c r="B32" s="3">
        <v>36943</v>
      </c>
      <c r="C32" s="5">
        <v>25.030000686645511</v>
      </c>
      <c r="D32" s="3">
        <v>37020</v>
      </c>
      <c r="E32" s="5">
        <v>23.760000228881839</v>
      </c>
      <c r="F32" s="7">
        <v>-1.2700004577636721</v>
      </c>
      <c r="G32">
        <f t="shared" si="0"/>
        <v>23.02760063171387</v>
      </c>
      <c r="H32" s="11">
        <f t="shared" si="1"/>
        <v>4994.0070543702541</v>
      </c>
      <c r="I32" s="7">
        <f t="shared" si="2"/>
        <v>-6342.3912451252299</v>
      </c>
      <c r="J32" s="12">
        <f>Table1[[#This Row],[Total Profit/Loss]]/(Table1[[#This Row],[Quantities]]*Table1[[#This Row],[Buy Price]])</f>
        <v>-5.0739129961001848E-2</v>
      </c>
      <c r="K32" s="7">
        <f>K31+Table1[[#This Row],[Total Profit/Loss]]</f>
        <v>-449608.09884966852</v>
      </c>
      <c r="L32" s="12">
        <f>L31+Table1[[#This Row],[return %]]</f>
        <v>-3.5968647907973472</v>
      </c>
      <c r="M32"/>
    </row>
    <row r="33" spans="1:13" x14ac:dyDescent="0.35">
      <c r="A33" t="s">
        <v>26</v>
      </c>
      <c r="B33" s="3">
        <v>37020</v>
      </c>
      <c r="C33" s="5">
        <v>18.527776718139648</v>
      </c>
      <c r="D33" s="3">
        <v>37049</v>
      </c>
      <c r="E33" s="5">
        <v>16.436666488647461</v>
      </c>
      <c r="F33" s="7">
        <v>-2.0911102294921879</v>
      </c>
      <c r="G33">
        <f t="shared" si="0"/>
        <v>17.045554580688478</v>
      </c>
      <c r="H33" s="11">
        <f t="shared" si="1"/>
        <v>6746.6270725088489</v>
      </c>
      <c r="I33" s="7">
        <f t="shared" si="2"/>
        <v>-14107.940885892187</v>
      </c>
      <c r="J33" s="12">
        <f>Table1[[#This Row],[Total Profit/Loss]]/(Table1[[#This Row],[Quantities]]*Table1[[#This Row],[Buy Price]])</f>
        <v>-0.1128635270871374</v>
      </c>
      <c r="K33" s="7">
        <f>K32+Table1[[#This Row],[Total Profit/Loss]]</f>
        <v>-463716.03973556071</v>
      </c>
      <c r="L33" s="12">
        <f>L32+Table1[[#This Row],[return %]]</f>
        <v>-3.7097283178844846</v>
      </c>
      <c r="M33"/>
    </row>
    <row r="34" spans="1:13" x14ac:dyDescent="0.35">
      <c r="A34" t="s">
        <v>25</v>
      </c>
      <c r="B34" s="3">
        <v>36987</v>
      </c>
      <c r="C34" s="5">
        <v>219.05000305175781</v>
      </c>
      <c r="D34" s="3">
        <v>37075</v>
      </c>
      <c r="E34" s="5">
        <v>202.94999694824219</v>
      </c>
      <c r="F34" s="7">
        <v>-16.100006103515621</v>
      </c>
      <c r="G34">
        <f t="shared" si="0"/>
        <v>201.5260028076172</v>
      </c>
      <c r="H34" s="11">
        <f t="shared" si="1"/>
        <v>570.64596328932589</v>
      </c>
      <c r="I34" s="7">
        <f t="shared" si="2"/>
        <v>-9187.403491904699</v>
      </c>
      <c r="J34" s="12">
        <f>Table1[[#This Row],[Total Profit/Loss]]/(Table1[[#This Row],[Quantities]]*Table1[[#This Row],[Buy Price]])</f>
        <v>-7.3499227935237527E-2</v>
      </c>
      <c r="K34" s="7">
        <f>K33+Table1[[#This Row],[Total Profit/Loss]]</f>
        <v>-472903.44322746544</v>
      </c>
      <c r="L34" s="12">
        <f>L33+Table1[[#This Row],[return %]]</f>
        <v>-3.783227545819722</v>
      </c>
      <c r="M34"/>
    </row>
    <row r="35" spans="1:13" x14ac:dyDescent="0.35">
      <c r="A35" t="s">
        <v>45</v>
      </c>
      <c r="B35" s="3">
        <v>36887</v>
      </c>
      <c r="C35" s="5">
        <v>6.8496899604797363</v>
      </c>
      <c r="D35" s="3">
        <v>37088</v>
      </c>
      <c r="E35" s="5">
        <v>5.836273193359375</v>
      </c>
      <c r="F35" s="7">
        <v>-1.0134167671203611</v>
      </c>
      <c r="G35">
        <f t="shared" si="0"/>
        <v>6.3017147636413577</v>
      </c>
      <c r="H35" s="11">
        <f t="shared" si="1"/>
        <v>18249.001154972768</v>
      </c>
      <c r="I35" s="7">
        <f t="shared" si="2"/>
        <v>-18493.843753648238</v>
      </c>
      <c r="J35" s="12">
        <f>Table1[[#This Row],[Total Profit/Loss]]/(Table1[[#This Row],[Quantities]]*Table1[[#This Row],[Buy Price]])</f>
        <v>-0.14795075002918581</v>
      </c>
      <c r="K35" s="7">
        <f>K34+Table1[[#This Row],[Total Profit/Loss]]</f>
        <v>-491397.28698111366</v>
      </c>
      <c r="L35" s="12">
        <f>L34+Table1[[#This Row],[return %]]</f>
        <v>-3.9311782958489077</v>
      </c>
      <c r="M35"/>
    </row>
    <row r="36" spans="1:13" x14ac:dyDescent="0.35">
      <c r="A36" t="s">
        <v>40</v>
      </c>
      <c r="B36" s="3">
        <v>36907</v>
      </c>
      <c r="C36" s="5">
        <v>52.612007141113281</v>
      </c>
      <c r="D36" s="3">
        <v>37096</v>
      </c>
      <c r="E36" s="5">
        <v>44.893009185791023</v>
      </c>
      <c r="F36" s="7">
        <v>-7.7189979553222656</v>
      </c>
      <c r="G36">
        <f t="shared" si="0"/>
        <v>48.40304656982422</v>
      </c>
      <c r="H36" s="11">
        <f t="shared" si="1"/>
        <v>2375.8835063017327</v>
      </c>
      <c r="I36" s="7">
        <f t="shared" si="2"/>
        <v>-18339.439927226969</v>
      </c>
      <c r="J36" s="12">
        <f>Table1[[#This Row],[Total Profit/Loss]]/(Table1[[#This Row],[Quantities]]*Table1[[#This Row],[Buy Price]])</f>
        <v>-0.14671551941781572</v>
      </c>
      <c r="K36" s="7">
        <f>K35+Table1[[#This Row],[Total Profit/Loss]]</f>
        <v>-509736.72690834064</v>
      </c>
      <c r="L36" s="12">
        <f>L35+Table1[[#This Row],[return %]]</f>
        <v>-4.077893815266723</v>
      </c>
      <c r="M36"/>
    </row>
    <row r="37" spans="1:13" x14ac:dyDescent="0.35">
      <c r="A37" t="s">
        <v>28</v>
      </c>
      <c r="B37" s="3">
        <v>36922</v>
      </c>
      <c r="C37" s="5">
        <v>8.8166656494140625</v>
      </c>
      <c r="D37" s="3">
        <v>37110</v>
      </c>
      <c r="E37" s="5">
        <v>7.7194437980651864</v>
      </c>
      <c r="F37" s="7">
        <v>-1.097221851348877</v>
      </c>
      <c r="G37">
        <f t="shared" si="0"/>
        <v>8.1113323974609379</v>
      </c>
      <c r="H37" s="11">
        <f t="shared" si="1"/>
        <v>14177.695397614099</v>
      </c>
      <c r="I37" s="7">
        <f t="shared" si="2"/>
        <v>-15556.077192030594</v>
      </c>
      <c r="J37" s="12">
        <f>Table1[[#This Row],[Total Profit/Loss]]/(Table1[[#This Row],[Quantities]]*Table1[[#This Row],[Buy Price]])</f>
        <v>-0.12444861753624469</v>
      </c>
      <c r="K37" s="7">
        <f>K36+Table1[[#This Row],[Total Profit/Loss]]</f>
        <v>-525292.8041003712</v>
      </c>
      <c r="L37" s="12">
        <f>L36+Table1[[#This Row],[return %]]</f>
        <v>-4.2023424328029675</v>
      </c>
      <c r="M37"/>
    </row>
    <row r="38" spans="1:13" x14ac:dyDescent="0.35">
      <c r="A38" t="s">
        <v>41</v>
      </c>
      <c r="B38" s="3">
        <v>36916</v>
      </c>
      <c r="C38" s="5">
        <v>22.0925407409668</v>
      </c>
      <c r="D38" s="3">
        <v>37117</v>
      </c>
      <c r="E38" s="5">
        <v>19.823371887207031</v>
      </c>
      <c r="F38" s="7">
        <v>-2.2691688537597661</v>
      </c>
      <c r="G38">
        <f t="shared" si="0"/>
        <v>20.325137481689456</v>
      </c>
      <c r="H38" s="11">
        <f t="shared" si="1"/>
        <v>5658.0183087864161</v>
      </c>
      <c r="I38" s="7">
        <f t="shared" si="2"/>
        <v>-12838.998920300643</v>
      </c>
      <c r="J38" s="12">
        <f>Table1[[#This Row],[Total Profit/Loss]]/(Table1[[#This Row],[Quantities]]*Table1[[#This Row],[Buy Price]])</f>
        <v>-0.10271199136240516</v>
      </c>
      <c r="K38" s="7">
        <f>K37+Table1[[#This Row],[Total Profit/Loss]]</f>
        <v>-538131.80302067182</v>
      </c>
      <c r="L38" s="12">
        <f>L37+Table1[[#This Row],[return %]]</f>
        <v>-4.3050544241653723</v>
      </c>
      <c r="M38"/>
    </row>
    <row r="39" spans="1:13" x14ac:dyDescent="0.35">
      <c r="A39" t="s">
        <v>24</v>
      </c>
      <c r="B39" s="3">
        <v>36957</v>
      </c>
      <c r="C39" s="5">
        <v>65.410987854003906</v>
      </c>
      <c r="D39" s="3">
        <v>37117</v>
      </c>
      <c r="E39" s="5">
        <v>60.112571716308587</v>
      </c>
      <c r="F39" s="7">
        <v>-5.2984161376953116</v>
      </c>
      <c r="G39">
        <f t="shared" si="0"/>
        <v>60.178108825683594</v>
      </c>
      <c r="H39" s="11">
        <f t="shared" si="1"/>
        <v>1910.9939186210986</v>
      </c>
      <c r="I39" s="7">
        <f t="shared" si="2"/>
        <v>-10125.24101745963</v>
      </c>
      <c r="J39" s="12">
        <f>Table1[[#This Row],[Total Profit/Loss]]/(Table1[[#This Row],[Quantities]]*Table1[[#This Row],[Buy Price]])</f>
        <v>-8.1001928139677035E-2</v>
      </c>
      <c r="K39" s="7">
        <f>K38+Table1[[#This Row],[Total Profit/Loss]]</f>
        <v>-548257.04403813148</v>
      </c>
      <c r="L39" s="12">
        <f>L38+Table1[[#This Row],[return %]]</f>
        <v>-4.3860563523050491</v>
      </c>
      <c r="M39"/>
    </row>
    <row r="40" spans="1:13" x14ac:dyDescent="0.35">
      <c r="A40" t="s">
        <v>42</v>
      </c>
      <c r="B40" s="3">
        <v>37025</v>
      </c>
      <c r="C40" s="5">
        <v>14.310976982116699</v>
      </c>
      <c r="D40" s="3">
        <v>37126</v>
      </c>
      <c r="E40" s="5">
        <v>12.33460521697998</v>
      </c>
      <c r="F40" s="7">
        <v>-1.976371765136719</v>
      </c>
      <c r="G40">
        <f t="shared" si="0"/>
        <v>13.166098823547363</v>
      </c>
      <c r="H40" s="11">
        <f t="shared" si="1"/>
        <v>8734.5539131397309</v>
      </c>
      <c r="I40" s="7">
        <f t="shared" si="2"/>
        <v>-17262.725734993805</v>
      </c>
      <c r="J40" s="12">
        <f>Table1[[#This Row],[Total Profit/Loss]]/(Table1[[#This Row],[Quantities]]*Table1[[#This Row],[Buy Price]])</f>
        <v>-0.13810180587995041</v>
      </c>
      <c r="K40" s="7">
        <f>K39+Table1[[#This Row],[Total Profit/Loss]]</f>
        <v>-565519.7697731253</v>
      </c>
      <c r="L40" s="12">
        <f>L39+Table1[[#This Row],[return %]]</f>
        <v>-4.5241581581849992</v>
      </c>
      <c r="M40"/>
    </row>
    <row r="41" spans="1:13" x14ac:dyDescent="0.35">
      <c r="A41" t="s">
        <v>19</v>
      </c>
      <c r="B41" s="3">
        <v>37074</v>
      </c>
      <c r="C41" s="5">
        <v>8.0500040054321289</v>
      </c>
      <c r="D41" s="3">
        <v>37145</v>
      </c>
      <c r="E41" s="5">
        <v>6.5625028610229492</v>
      </c>
      <c r="F41" s="7">
        <v>-1.4875011444091799</v>
      </c>
      <c r="G41">
        <f t="shared" si="0"/>
        <v>7.4060036849975592</v>
      </c>
      <c r="H41" s="11">
        <f t="shared" si="1"/>
        <v>15527.942584332919</v>
      </c>
      <c r="I41" s="7">
        <f t="shared" si="2"/>
        <v>-23097.832364515256</v>
      </c>
      <c r="J41" s="12">
        <f>Table1[[#This Row],[Total Profit/Loss]]/(Table1[[#This Row],[Quantities]]*Table1[[#This Row],[Buy Price]])</f>
        <v>-0.18478265891612186</v>
      </c>
      <c r="K41" s="7">
        <f>K40+Table1[[#This Row],[Total Profit/Loss]]</f>
        <v>-588617.60213764058</v>
      </c>
      <c r="L41" s="12">
        <f>L40+Table1[[#This Row],[return %]]</f>
        <v>-4.7089408171011211</v>
      </c>
      <c r="M41"/>
    </row>
    <row r="42" spans="1:13" x14ac:dyDescent="0.35">
      <c r="A42" t="s">
        <v>12</v>
      </c>
      <c r="B42" s="3">
        <v>36880</v>
      </c>
      <c r="C42" s="5">
        <v>10.429165840148929</v>
      </c>
      <c r="D42" s="3">
        <v>37148</v>
      </c>
      <c r="E42" s="5">
        <v>10.741665840148929</v>
      </c>
      <c r="F42" s="7">
        <v>0.3125</v>
      </c>
      <c r="G42">
        <f t="shared" si="0"/>
        <v>9.5948325729370154</v>
      </c>
      <c r="H42" s="11">
        <f t="shared" si="1"/>
        <v>11985.618209156319</v>
      </c>
      <c r="I42" s="7">
        <f t="shared" si="2"/>
        <v>3745.5056903613495</v>
      </c>
      <c r="J42" s="12">
        <f>Table1[[#This Row],[Total Profit/Loss]]/(Table1[[#This Row],[Quantities]]*Table1[[#This Row],[Buy Price]])</f>
        <v>2.9964045522890781E-2</v>
      </c>
      <c r="K42" s="7">
        <f>K41+Table1[[#This Row],[Total Profit/Loss]]</f>
        <v>-584872.09644727921</v>
      </c>
      <c r="L42" s="12">
        <f>L41+Table1[[#This Row],[return %]]</f>
        <v>-4.6789767715782302</v>
      </c>
      <c r="M42"/>
    </row>
    <row r="43" spans="1:13" x14ac:dyDescent="0.35">
      <c r="A43" t="s">
        <v>38</v>
      </c>
      <c r="B43" s="3">
        <v>36908</v>
      </c>
      <c r="C43" s="5">
        <v>14.611110687255859</v>
      </c>
      <c r="D43" s="3">
        <v>37172</v>
      </c>
      <c r="E43" s="5">
        <v>14.69999980926514</v>
      </c>
      <c r="F43" s="7">
        <v>8.8889122009277344E-2</v>
      </c>
      <c r="G43">
        <f t="shared" si="0"/>
        <v>13.442221832275392</v>
      </c>
      <c r="H43" s="11">
        <f t="shared" si="1"/>
        <v>8555.1333280246745</v>
      </c>
      <c r="I43" s="7">
        <f t="shared" si="2"/>
        <v>760.45829020042027</v>
      </c>
      <c r="J43" s="12">
        <f>Table1[[#This Row],[Total Profit/Loss]]/(Table1[[#This Row],[Quantities]]*Table1[[#This Row],[Buy Price]])</f>
        <v>6.0836663216033574E-3</v>
      </c>
      <c r="K43" s="7">
        <f>K42+Table1[[#This Row],[Total Profit/Loss]]</f>
        <v>-584111.63815707876</v>
      </c>
      <c r="L43" s="12">
        <f>L42+Table1[[#This Row],[return %]]</f>
        <v>-4.6728931052566267</v>
      </c>
      <c r="M43"/>
    </row>
    <row r="44" spans="1:13" x14ac:dyDescent="0.35">
      <c r="A44" t="s">
        <v>15</v>
      </c>
      <c r="B44" s="3">
        <v>36864</v>
      </c>
      <c r="C44" s="5">
        <v>81.267997741699219</v>
      </c>
      <c r="D44" s="3">
        <v>37217</v>
      </c>
      <c r="E44" s="5">
        <v>86.583999633789063</v>
      </c>
      <c r="F44" s="7">
        <v>5.3160018920898438</v>
      </c>
      <c r="G44">
        <f t="shared" si="0"/>
        <v>74.76655792236329</v>
      </c>
      <c r="H44" s="11">
        <f t="shared" si="1"/>
        <v>1538.1208282908358</v>
      </c>
      <c r="I44" s="7">
        <f t="shared" si="2"/>
        <v>8176.653233456881</v>
      </c>
      <c r="J44" s="12">
        <f>Table1[[#This Row],[Total Profit/Loss]]/(Table1[[#This Row],[Quantities]]*Table1[[#This Row],[Buy Price]])</f>
        <v>6.5413225867654953E-2</v>
      </c>
      <c r="K44" s="7">
        <f>K43+Table1[[#This Row],[Total Profit/Loss]]</f>
        <v>-575934.98492362187</v>
      </c>
      <c r="L44" s="12">
        <f>L43+Table1[[#This Row],[return %]]</f>
        <v>-4.607479879388972</v>
      </c>
      <c r="M44"/>
    </row>
    <row r="45" spans="1:13" x14ac:dyDescent="0.35">
      <c r="A45" t="s">
        <v>50</v>
      </c>
      <c r="B45" s="3">
        <v>37264</v>
      </c>
      <c r="C45" s="5">
        <v>1.3037500381469731</v>
      </c>
      <c r="D45" s="3">
        <v>37291</v>
      </c>
      <c r="E45" s="5">
        <v>1.1625000238418579</v>
      </c>
      <c r="F45" s="7">
        <v>-0.14125001430511469</v>
      </c>
      <c r="G45">
        <f t="shared" si="0"/>
        <v>1.1994500350952153</v>
      </c>
      <c r="H45" s="11">
        <f t="shared" si="1"/>
        <v>95877.274280017082</v>
      </c>
      <c r="I45" s="7">
        <f t="shared" si="2"/>
        <v>-13542.666363587818</v>
      </c>
      <c r="J45" s="12">
        <f>Table1[[#This Row],[Total Profit/Loss]]/(Table1[[#This Row],[Quantities]]*Table1[[#This Row],[Buy Price]])</f>
        <v>-0.10834133090870247</v>
      </c>
      <c r="K45" s="7">
        <f>K44+Table1[[#This Row],[Total Profit/Loss]]</f>
        <v>-589477.65128720971</v>
      </c>
      <c r="L45" s="12">
        <f>L44+Table1[[#This Row],[return %]]</f>
        <v>-4.7158212102976744</v>
      </c>
      <c r="M45"/>
    </row>
    <row r="46" spans="1:13" x14ac:dyDescent="0.35">
      <c r="A46" t="s">
        <v>15</v>
      </c>
      <c r="B46" s="3">
        <v>37242</v>
      </c>
      <c r="C46" s="5">
        <v>94.431999206542969</v>
      </c>
      <c r="D46" s="3">
        <v>37315</v>
      </c>
      <c r="E46" s="5">
        <v>81.075996398925781</v>
      </c>
      <c r="F46" s="7">
        <v>-13.356002807617189</v>
      </c>
      <c r="G46">
        <f t="shared" si="0"/>
        <v>86.877439270019536</v>
      </c>
      <c r="H46" s="11">
        <f t="shared" si="1"/>
        <v>1323.7038403327495</v>
      </c>
      <c r="I46" s="7">
        <f t="shared" si="2"/>
        <v>-17679.392207937857</v>
      </c>
      <c r="J46" s="12">
        <f>Table1[[#This Row],[Total Profit/Loss]]/(Table1[[#This Row],[Quantities]]*Table1[[#This Row],[Buy Price]])</f>
        <v>-0.14143513766350277</v>
      </c>
      <c r="K46" s="7">
        <f>K45+Table1[[#This Row],[Total Profit/Loss]]</f>
        <v>-607157.04349514761</v>
      </c>
      <c r="L46" s="12">
        <f>L45+Table1[[#This Row],[return %]]</f>
        <v>-4.8572563479611768</v>
      </c>
      <c r="M46"/>
    </row>
    <row r="47" spans="1:13" x14ac:dyDescent="0.35">
      <c r="A47" t="s">
        <v>14</v>
      </c>
      <c r="B47" s="3">
        <v>37274</v>
      </c>
      <c r="C47" s="5">
        <v>59.630001068115227</v>
      </c>
      <c r="D47" s="3">
        <v>37337</v>
      </c>
      <c r="E47" s="5">
        <v>54.075000762939453</v>
      </c>
      <c r="F47" s="7">
        <v>-5.5550003051757813</v>
      </c>
      <c r="G47">
        <f t="shared" si="0"/>
        <v>54.859600982666009</v>
      </c>
      <c r="H47" s="11">
        <f t="shared" si="1"/>
        <v>2096.2602341263209</v>
      </c>
      <c r="I47" s="7">
        <f t="shared" si="2"/>
        <v>-11644.726240299568</v>
      </c>
      <c r="J47" s="12">
        <f>Table1[[#This Row],[Total Profit/Loss]]/(Table1[[#This Row],[Quantities]]*Table1[[#This Row],[Buy Price]])</f>
        <v>-9.3157809922396542E-2</v>
      </c>
      <c r="K47" s="7">
        <f>K46+Table1[[#This Row],[Total Profit/Loss]]</f>
        <v>-618801.76973544713</v>
      </c>
      <c r="L47" s="12">
        <f>L46+Table1[[#This Row],[return %]]</f>
        <v>-4.9504141578835732</v>
      </c>
      <c r="M47"/>
    </row>
    <row r="48" spans="1:13" x14ac:dyDescent="0.35">
      <c r="A48" t="s">
        <v>26</v>
      </c>
      <c r="B48" s="3">
        <v>37313</v>
      </c>
      <c r="C48" s="5">
        <v>16.092222213745121</v>
      </c>
      <c r="D48" s="3">
        <v>37371</v>
      </c>
      <c r="E48" s="5">
        <v>13.618887901306151</v>
      </c>
      <c r="F48" s="7">
        <v>-2.4733343124389648</v>
      </c>
      <c r="G48">
        <f t="shared" si="0"/>
        <v>14.804844436645512</v>
      </c>
      <c r="H48" s="11">
        <f t="shared" si="1"/>
        <v>7767.7276848210386</v>
      </c>
      <c r="I48" s="7">
        <f t="shared" si="2"/>
        <v>-19212.187412549956</v>
      </c>
      <c r="J48" s="12">
        <f>Table1[[#This Row],[Total Profit/Loss]]/(Table1[[#This Row],[Quantities]]*Table1[[#This Row],[Buy Price]])</f>
        <v>-0.15369749930039955</v>
      </c>
      <c r="K48" s="7">
        <f>K47+Table1[[#This Row],[Total Profit/Loss]]</f>
        <v>-638013.95714799711</v>
      </c>
      <c r="L48" s="12">
        <f>L47+Table1[[#This Row],[return %]]</f>
        <v>-5.1041116571839726</v>
      </c>
      <c r="M48"/>
    </row>
    <row r="49" spans="1:13" x14ac:dyDescent="0.35">
      <c r="A49" t="s">
        <v>40</v>
      </c>
      <c r="B49" s="3">
        <v>37300</v>
      </c>
      <c r="C49" s="5">
        <v>44.271774291992188</v>
      </c>
      <c r="D49" s="3">
        <v>37391</v>
      </c>
      <c r="E49" s="5">
        <v>40.401565551757813</v>
      </c>
      <c r="F49" s="7">
        <v>-3.870208740234375</v>
      </c>
      <c r="G49">
        <f t="shared" si="0"/>
        <v>40.730032348632811</v>
      </c>
      <c r="H49" s="11">
        <f t="shared" si="1"/>
        <v>2823.4694000644508</v>
      </c>
      <c r="I49" s="7">
        <f t="shared" si="2"/>
        <v>-10927.415949913744</v>
      </c>
      <c r="J49" s="12">
        <f>Table1[[#This Row],[Total Profit/Loss]]/(Table1[[#This Row],[Quantities]]*Table1[[#This Row],[Buy Price]])</f>
        <v>-8.7419327599309982E-2</v>
      </c>
      <c r="K49" s="7">
        <f>K48+Table1[[#This Row],[Total Profit/Loss]]</f>
        <v>-648941.3730979109</v>
      </c>
      <c r="L49" s="12">
        <f>L48+Table1[[#This Row],[return %]]</f>
        <v>-5.1915309847832827</v>
      </c>
      <c r="M49"/>
    </row>
    <row r="50" spans="1:13" x14ac:dyDescent="0.35">
      <c r="A50" t="s">
        <v>25</v>
      </c>
      <c r="B50" s="3">
        <v>37116</v>
      </c>
      <c r="C50" s="5">
        <v>212.6000061035156</v>
      </c>
      <c r="D50" s="3">
        <v>37393</v>
      </c>
      <c r="E50" s="5">
        <v>202.6499938964844</v>
      </c>
      <c r="F50" s="7">
        <v>-9.95001220703125</v>
      </c>
      <c r="G50">
        <f t="shared" si="0"/>
        <v>195.59200561523437</v>
      </c>
      <c r="H50" s="11">
        <f t="shared" si="1"/>
        <v>587.95859083436369</v>
      </c>
      <c r="I50" s="7">
        <f t="shared" si="2"/>
        <v>-5850.1951560308107</v>
      </c>
      <c r="J50" s="12">
        <f>Table1[[#This Row],[Total Profit/Loss]]/(Table1[[#This Row],[Quantities]]*Table1[[#This Row],[Buy Price]])</f>
        <v>-4.6801561248246429E-2</v>
      </c>
      <c r="K50" s="7">
        <f>K49+Table1[[#This Row],[Total Profit/Loss]]</f>
        <v>-654791.56825394172</v>
      </c>
      <c r="L50" s="12">
        <f>L49+Table1[[#This Row],[return %]]</f>
        <v>-5.2383325460315291</v>
      </c>
      <c r="M50"/>
    </row>
    <row r="51" spans="1:13" x14ac:dyDescent="0.35">
      <c r="A51" t="s">
        <v>22</v>
      </c>
      <c r="B51" s="3">
        <v>37277</v>
      </c>
      <c r="C51" s="5">
        <v>23.895000457763668</v>
      </c>
      <c r="D51" s="3">
        <v>37398</v>
      </c>
      <c r="E51" s="5">
        <v>21.83499908447266</v>
      </c>
      <c r="F51" s="7">
        <v>-2.0600013732910161</v>
      </c>
      <c r="G51">
        <f t="shared" si="0"/>
        <v>21.983400421142576</v>
      </c>
      <c r="H51" s="11">
        <f t="shared" si="1"/>
        <v>5231.2198202694171</v>
      </c>
      <c r="I51" s="7">
        <f t="shared" si="2"/>
        <v>-10776.320013742181</v>
      </c>
      <c r="J51" s="12">
        <f>Table1[[#This Row],[Total Profit/Loss]]/(Table1[[#This Row],[Quantities]]*Table1[[#This Row],[Buy Price]])</f>
        <v>-8.621056010993737E-2</v>
      </c>
      <c r="K51" s="7">
        <f>K50+Table1[[#This Row],[Total Profit/Loss]]</f>
        <v>-665567.88826768391</v>
      </c>
      <c r="L51" s="12">
        <f>L50+Table1[[#This Row],[return %]]</f>
        <v>-5.3245431061414665</v>
      </c>
      <c r="M51"/>
    </row>
    <row r="52" spans="1:13" x14ac:dyDescent="0.35">
      <c r="A52" t="s">
        <v>17</v>
      </c>
      <c r="B52" s="3">
        <v>37068</v>
      </c>
      <c r="C52" s="5">
        <v>422.8125</v>
      </c>
      <c r="D52" s="3">
        <v>37425</v>
      </c>
      <c r="E52" s="5">
        <v>496.89999389648438</v>
      </c>
      <c r="F52" s="7">
        <v>74.087493896484375</v>
      </c>
      <c r="G52">
        <f t="shared" si="0"/>
        <v>388.98750000000001</v>
      </c>
      <c r="H52" s="11">
        <f t="shared" si="1"/>
        <v>295.63932002956403</v>
      </c>
      <c r="I52" s="7">
        <f t="shared" si="2"/>
        <v>21903.176318251117</v>
      </c>
      <c r="J52" s="12">
        <f>Table1[[#This Row],[Total Profit/Loss]]/(Table1[[#This Row],[Quantities]]*Table1[[#This Row],[Buy Price]])</f>
        <v>0.17522541054600888</v>
      </c>
      <c r="K52" s="7">
        <f>K51+Table1[[#This Row],[Total Profit/Loss]]</f>
        <v>-643664.71194943285</v>
      </c>
      <c r="L52" s="12">
        <f>L51+Table1[[#This Row],[return %]]</f>
        <v>-5.1493176955954576</v>
      </c>
      <c r="M52"/>
    </row>
    <row r="53" spans="1:13" x14ac:dyDescent="0.35">
      <c r="A53" t="s">
        <v>42</v>
      </c>
      <c r="B53" s="3">
        <v>37223</v>
      </c>
      <c r="C53" s="5">
        <v>13.21996402740479</v>
      </c>
      <c r="D53" s="3">
        <v>37432</v>
      </c>
      <c r="E53" s="5">
        <v>12.87952995300293</v>
      </c>
      <c r="F53" s="7">
        <v>-0.34043407440185552</v>
      </c>
      <c r="G53">
        <f t="shared" si="0"/>
        <v>12.162366905212409</v>
      </c>
      <c r="H53" s="11">
        <f t="shared" si="1"/>
        <v>9455.3963793605635</v>
      </c>
      <c r="I53" s="7">
        <f t="shared" si="2"/>
        <v>-3218.9391145102695</v>
      </c>
      <c r="J53" s="12">
        <f>Table1[[#This Row],[Total Profit/Loss]]/(Table1[[#This Row],[Quantities]]*Table1[[#This Row],[Buy Price]])</f>
        <v>-2.5751512916082128E-2</v>
      </c>
      <c r="K53" s="7">
        <f>K52+Table1[[#This Row],[Total Profit/Loss]]</f>
        <v>-646883.65106394317</v>
      </c>
      <c r="L53" s="12">
        <f>L52+Table1[[#This Row],[return %]]</f>
        <v>-5.1750692085115393</v>
      </c>
      <c r="M53"/>
    </row>
    <row r="54" spans="1:13" x14ac:dyDescent="0.35">
      <c r="A54" t="s">
        <v>30</v>
      </c>
      <c r="B54" s="3">
        <v>37251</v>
      </c>
      <c r="C54" s="5">
        <v>61.78125</v>
      </c>
      <c r="D54" s="3">
        <v>37433</v>
      </c>
      <c r="E54" s="5">
        <v>47.959373474121087</v>
      </c>
      <c r="F54" s="7">
        <v>-13.82187652587891</v>
      </c>
      <c r="G54">
        <f t="shared" si="0"/>
        <v>56.838750000000005</v>
      </c>
      <c r="H54" s="11">
        <f t="shared" si="1"/>
        <v>2023.2675771370782</v>
      </c>
      <c r="I54" s="7">
        <f t="shared" si="2"/>
        <v>-27965.354630002879</v>
      </c>
      <c r="J54" s="12">
        <f>Table1[[#This Row],[Total Profit/Loss]]/(Table1[[#This Row],[Quantities]]*Table1[[#This Row],[Buy Price]])</f>
        <v>-0.22372283704002283</v>
      </c>
      <c r="K54" s="7">
        <f>K53+Table1[[#This Row],[Total Profit/Loss]]</f>
        <v>-674849.00569394603</v>
      </c>
      <c r="L54" s="12">
        <f>L53+Table1[[#This Row],[return %]]</f>
        <v>-5.3987920455515619</v>
      </c>
      <c r="M54"/>
    </row>
    <row r="55" spans="1:13" x14ac:dyDescent="0.35">
      <c r="A55" t="s">
        <v>51</v>
      </c>
      <c r="B55" s="3">
        <v>37253</v>
      </c>
      <c r="C55" s="5">
        <v>59.435626983642578</v>
      </c>
      <c r="D55" s="3">
        <v>37448</v>
      </c>
      <c r="E55" s="5">
        <v>48.958126068115227</v>
      </c>
      <c r="F55" s="7">
        <v>-10.47750091552734</v>
      </c>
      <c r="G55">
        <f t="shared" si="0"/>
        <v>54.680776824951174</v>
      </c>
      <c r="H55" s="11">
        <f t="shared" si="1"/>
        <v>2103.1156958166121</v>
      </c>
      <c r="I55" s="7">
        <f t="shared" si="2"/>
        <v>-22035.396628378472</v>
      </c>
      <c r="J55" s="12">
        <f>Table1[[#This Row],[Total Profit/Loss]]/(Table1[[#This Row],[Quantities]]*Table1[[#This Row],[Buy Price]])</f>
        <v>-0.1762831730270277</v>
      </c>
      <c r="K55" s="7">
        <f>K54+Table1[[#This Row],[Total Profit/Loss]]</f>
        <v>-696884.40232232446</v>
      </c>
      <c r="L55" s="12">
        <f>L54+Table1[[#This Row],[return %]]</f>
        <v>-5.5750752185785899</v>
      </c>
      <c r="M55"/>
    </row>
    <row r="56" spans="1:13" x14ac:dyDescent="0.35">
      <c r="A56" t="s">
        <v>34</v>
      </c>
      <c r="B56" s="3">
        <v>37264</v>
      </c>
      <c r="C56" s="5">
        <v>11.47500038146973</v>
      </c>
      <c r="D56" s="3">
        <v>37461</v>
      </c>
      <c r="E56" s="5">
        <v>12.24374961853027</v>
      </c>
      <c r="F56" s="7">
        <v>0.76874923706054688</v>
      </c>
      <c r="G56">
        <f t="shared" si="0"/>
        <v>10.557000350952151</v>
      </c>
      <c r="H56" s="11">
        <f t="shared" si="1"/>
        <v>10893.245825233673</v>
      </c>
      <c r="I56" s="7">
        <f t="shared" si="2"/>
        <v>8374.1744172613726</v>
      </c>
      <c r="J56" s="12">
        <f>Table1[[#This Row],[Total Profit/Loss]]/(Table1[[#This Row],[Quantities]]*Table1[[#This Row],[Buy Price]])</f>
        <v>6.6993395338091011E-2</v>
      </c>
      <c r="K56" s="7">
        <f>K55+Table1[[#This Row],[Total Profit/Loss]]</f>
        <v>-688510.22790506308</v>
      </c>
      <c r="L56" s="12">
        <f>L55+Table1[[#This Row],[return %]]</f>
        <v>-5.5080818232404987</v>
      </c>
      <c r="M56"/>
    </row>
    <row r="57" spans="1:13" x14ac:dyDescent="0.35">
      <c r="A57" t="s">
        <v>24</v>
      </c>
      <c r="B57" s="3">
        <v>37308</v>
      </c>
      <c r="C57" s="5">
        <v>65.534408569335938</v>
      </c>
      <c r="D57" s="3">
        <v>37462</v>
      </c>
      <c r="E57" s="5">
        <v>54.460926055908203</v>
      </c>
      <c r="F57" s="7">
        <v>-11.073482513427731</v>
      </c>
      <c r="G57">
        <f t="shared" si="0"/>
        <v>60.291655883789062</v>
      </c>
      <c r="H57" s="11">
        <f t="shared" si="1"/>
        <v>1907.3949506654808</v>
      </c>
      <c r="I57" s="7">
        <f t="shared" si="2"/>
        <v>-21121.50463239455</v>
      </c>
      <c r="J57" s="12">
        <f>Table1[[#This Row],[Total Profit/Loss]]/(Table1[[#This Row],[Quantities]]*Table1[[#This Row],[Buy Price]])</f>
        <v>-0.16897203705915642</v>
      </c>
      <c r="K57" s="7">
        <f>K56+Table1[[#This Row],[Total Profit/Loss]]</f>
        <v>-709631.7325374576</v>
      </c>
      <c r="L57" s="12">
        <f>L56+Table1[[#This Row],[return %]]</f>
        <v>-5.6770538602996554</v>
      </c>
      <c r="M57"/>
    </row>
    <row r="58" spans="1:13" x14ac:dyDescent="0.35">
      <c r="A58" t="s">
        <v>19</v>
      </c>
      <c r="B58" s="3">
        <v>37230</v>
      </c>
      <c r="C58" s="5">
        <v>7.8500027656555176</v>
      </c>
      <c r="D58" s="3">
        <v>37501</v>
      </c>
      <c r="E58" s="5">
        <v>8.6062536239624023</v>
      </c>
      <c r="F58" s="7">
        <v>0.75625085830688477</v>
      </c>
      <c r="G58">
        <f t="shared" si="0"/>
        <v>7.2220025444030762</v>
      </c>
      <c r="H58" s="11">
        <f t="shared" si="1"/>
        <v>15923.56126890636</v>
      </c>
      <c r="I58" s="7">
        <f t="shared" si="2"/>
        <v>12042.206876912702</v>
      </c>
      <c r="J58" s="12">
        <f>Table1[[#This Row],[Total Profit/Loss]]/(Table1[[#This Row],[Quantities]]*Table1[[#This Row],[Buy Price]])</f>
        <v>9.6337655015301601E-2</v>
      </c>
      <c r="K58" s="7">
        <f>K57+Table1[[#This Row],[Total Profit/Loss]]</f>
        <v>-697589.52566054487</v>
      </c>
      <c r="L58" s="12">
        <f>L57+Table1[[#This Row],[return %]]</f>
        <v>-5.5807162052843537</v>
      </c>
      <c r="M58"/>
    </row>
    <row r="59" spans="1:13" x14ac:dyDescent="0.35">
      <c r="A59" t="s">
        <v>27</v>
      </c>
      <c r="B59" s="3">
        <v>37508</v>
      </c>
      <c r="C59" s="5">
        <v>25.70000076293945</v>
      </c>
      <c r="D59" s="3">
        <v>37509</v>
      </c>
      <c r="E59" s="5">
        <v>25.70000076293945</v>
      </c>
      <c r="F59" s="5">
        <v>0</v>
      </c>
      <c r="G59">
        <f t="shared" si="0"/>
        <v>23.644000701904293</v>
      </c>
      <c r="H59" s="11">
        <f t="shared" si="1"/>
        <v>4863.8130851830774</v>
      </c>
      <c r="I59" s="5">
        <f t="shared" si="2"/>
        <v>0</v>
      </c>
      <c r="J59" s="12">
        <f>Table1[[#This Row],[Total Profit/Loss]]/(Table1[[#This Row],[Quantities]]*Table1[[#This Row],[Buy Price]])</f>
        <v>0</v>
      </c>
      <c r="K59" s="7">
        <f>K58+Table1[[#This Row],[Total Profit/Loss]]</f>
        <v>-697589.52566054487</v>
      </c>
      <c r="L59" s="12">
        <f>L58+Table1[[#This Row],[return %]]</f>
        <v>-5.5807162052843537</v>
      </c>
      <c r="M59"/>
    </row>
    <row r="60" spans="1:13" x14ac:dyDescent="0.35">
      <c r="A60" t="s">
        <v>26</v>
      </c>
      <c r="B60" s="3">
        <v>37504</v>
      </c>
      <c r="C60" s="5">
        <v>15.216666221618651</v>
      </c>
      <c r="D60" s="3">
        <v>37511</v>
      </c>
      <c r="E60" s="5">
        <v>15.181111335754389</v>
      </c>
      <c r="F60" s="7">
        <v>-3.5554885864257813E-2</v>
      </c>
      <c r="G60">
        <f t="shared" si="0"/>
        <v>13.99933292388916</v>
      </c>
      <c r="H60" s="11">
        <f t="shared" si="1"/>
        <v>8214.6771296336829</v>
      </c>
      <c r="I60" s="7">
        <f t="shared" si="2"/>
        <v>-292.07190775585457</v>
      </c>
      <c r="J60" s="12">
        <f>Table1[[#This Row],[Total Profit/Loss]]/(Table1[[#This Row],[Quantities]]*Table1[[#This Row],[Buy Price]])</f>
        <v>-2.3365752620468343E-3</v>
      </c>
      <c r="K60" s="7">
        <f>K59+Table1[[#This Row],[Total Profit/Loss]]</f>
        <v>-697881.59756830067</v>
      </c>
      <c r="L60" s="12">
        <f>L59+Table1[[#This Row],[return %]]</f>
        <v>-5.5830527805464003</v>
      </c>
      <c r="M60"/>
    </row>
    <row r="61" spans="1:13" x14ac:dyDescent="0.35">
      <c r="A61" t="s">
        <v>8</v>
      </c>
      <c r="B61" s="3">
        <v>37508</v>
      </c>
      <c r="C61" s="5">
        <v>22.906999588012699</v>
      </c>
      <c r="D61" s="3">
        <v>37512</v>
      </c>
      <c r="E61" s="5">
        <v>22.966999053955082</v>
      </c>
      <c r="F61" s="7">
        <v>5.9999465942382813E-2</v>
      </c>
      <c r="G61">
        <f t="shared" si="0"/>
        <v>21.074439620971685</v>
      </c>
      <c r="H61" s="11">
        <f t="shared" si="1"/>
        <v>5456.8473500742975</v>
      </c>
      <c r="I61" s="7">
        <f t="shared" si="2"/>
        <v>327.40792673356469</v>
      </c>
      <c r="J61" s="12">
        <f>Table1[[#This Row],[Total Profit/Loss]]/(Table1[[#This Row],[Quantities]]*Table1[[#This Row],[Buy Price]])</f>
        <v>2.6192634138685151E-3</v>
      </c>
      <c r="K61" s="7">
        <f>K60+Table1[[#This Row],[Total Profit/Loss]]</f>
        <v>-697554.18964156706</v>
      </c>
      <c r="L61" s="12">
        <f>L60+Table1[[#This Row],[return %]]</f>
        <v>-5.5804335171325317</v>
      </c>
      <c r="M61"/>
    </row>
    <row r="62" spans="1:13" x14ac:dyDescent="0.35">
      <c r="A62" t="s">
        <v>9</v>
      </c>
      <c r="B62" s="3">
        <v>37302</v>
      </c>
      <c r="C62" s="5">
        <v>7.7199997901916504</v>
      </c>
      <c r="D62" s="3">
        <v>37519</v>
      </c>
      <c r="E62" s="5">
        <v>7.0799999237060547</v>
      </c>
      <c r="F62" s="7">
        <v>-0.6399998664855957</v>
      </c>
      <c r="G62">
        <f t="shared" si="0"/>
        <v>7.1023998069763188</v>
      </c>
      <c r="H62" s="11">
        <f t="shared" si="1"/>
        <v>16191.710284605711</v>
      </c>
      <c r="I62" s="7">
        <f t="shared" si="2"/>
        <v>-10362.692420321102</v>
      </c>
      <c r="J62" s="12">
        <f>Table1[[#This Row],[Total Profit/Loss]]/(Table1[[#This Row],[Quantities]]*Table1[[#This Row],[Buy Price]])</f>
        <v>-8.2901539362568763E-2</v>
      </c>
      <c r="K62" s="7">
        <f>K61+Table1[[#This Row],[Total Profit/Loss]]</f>
        <v>-707916.88206188811</v>
      </c>
      <c r="L62" s="12">
        <f>L61+Table1[[#This Row],[return %]]</f>
        <v>-5.6633350564951002</v>
      </c>
      <c r="M62"/>
    </row>
    <row r="63" spans="1:13" x14ac:dyDescent="0.35">
      <c r="A63" t="s">
        <v>12</v>
      </c>
      <c r="B63" s="3">
        <v>37242</v>
      </c>
      <c r="C63" s="5">
        <v>17.545833587646481</v>
      </c>
      <c r="D63" s="3">
        <v>37522</v>
      </c>
      <c r="E63" s="5">
        <v>16.070833206176761</v>
      </c>
      <c r="F63" s="7">
        <v>-1.475000381469727</v>
      </c>
      <c r="G63">
        <f t="shared" si="0"/>
        <v>16.142166900634763</v>
      </c>
      <c r="H63" s="11">
        <f t="shared" si="1"/>
        <v>7124.1984244059486</v>
      </c>
      <c r="I63" s="7">
        <f t="shared" si="2"/>
        <v>-10508.195393664802</v>
      </c>
      <c r="J63" s="12">
        <f>Table1[[#This Row],[Total Profit/Loss]]/(Table1[[#This Row],[Quantities]]*Table1[[#This Row],[Buy Price]])</f>
        <v>-8.4065563149318401E-2</v>
      </c>
      <c r="K63" s="7">
        <f>K62+Table1[[#This Row],[Total Profit/Loss]]</f>
        <v>-718425.07745555288</v>
      </c>
      <c r="L63" s="12">
        <f>L62+Table1[[#This Row],[return %]]</f>
        <v>-5.7474006196444183</v>
      </c>
      <c r="M63"/>
    </row>
    <row r="64" spans="1:13" x14ac:dyDescent="0.35">
      <c r="A64" t="s">
        <v>44</v>
      </c>
      <c r="B64" s="3">
        <v>37210</v>
      </c>
      <c r="C64" s="5">
        <v>18.051601409912109</v>
      </c>
      <c r="D64" s="3">
        <v>37532</v>
      </c>
      <c r="E64" s="5">
        <v>24.95030403137207</v>
      </c>
      <c r="F64" s="7">
        <v>6.8987026214599609</v>
      </c>
      <c r="G64">
        <f t="shared" si="0"/>
        <v>16.607473297119142</v>
      </c>
      <c r="H64" s="11">
        <f t="shared" si="1"/>
        <v>6924.5934009690036</v>
      </c>
      <c r="I64" s="7">
        <f t="shared" si="2"/>
        <v>47770.71064780921</v>
      </c>
      <c r="J64" s="12">
        <f>Table1[[#This Row],[Total Profit/Loss]]/(Table1[[#This Row],[Quantities]]*Table1[[#This Row],[Buy Price]])</f>
        <v>0.38216568518247318</v>
      </c>
      <c r="K64" s="7">
        <f>K63+Table1[[#This Row],[Total Profit/Loss]]</f>
        <v>-670654.36680774367</v>
      </c>
      <c r="L64" s="12">
        <f>L63+Table1[[#This Row],[return %]]</f>
        <v>-5.3652349344619452</v>
      </c>
      <c r="M64"/>
    </row>
    <row r="65" spans="1:13" x14ac:dyDescent="0.35">
      <c r="A65" t="s">
        <v>47</v>
      </c>
      <c r="B65" s="3">
        <v>37312</v>
      </c>
      <c r="C65" s="5">
        <v>2.722500085830688</v>
      </c>
      <c r="D65" s="3">
        <v>37552</v>
      </c>
      <c r="E65" s="5">
        <v>2.5840001106262211</v>
      </c>
      <c r="F65" s="7">
        <v>-0.1384999752044678</v>
      </c>
      <c r="G65">
        <f t="shared" si="0"/>
        <v>2.5047000789642331</v>
      </c>
      <c r="H65" s="11">
        <f t="shared" si="1"/>
        <v>45913.680829824516</v>
      </c>
      <c r="I65" s="7">
        <f t="shared" si="2"/>
        <v>-6359.0436564765441</v>
      </c>
      <c r="J65" s="12">
        <f>Table1[[#This Row],[Total Profit/Loss]]/(Table1[[#This Row],[Quantities]]*Table1[[#This Row],[Buy Price]])</f>
        <v>-5.0872349251812332E-2</v>
      </c>
      <c r="K65" s="7">
        <f>K64+Table1[[#This Row],[Total Profit/Loss]]</f>
        <v>-677013.41046422021</v>
      </c>
      <c r="L65" s="12">
        <f>L64+Table1[[#This Row],[return %]]</f>
        <v>-5.4161072837137576</v>
      </c>
      <c r="M65"/>
    </row>
    <row r="66" spans="1:13" x14ac:dyDescent="0.35">
      <c r="A66" t="s">
        <v>13</v>
      </c>
      <c r="B66" s="3">
        <v>37546</v>
      </c>
      <c r="C66" s="5">
        <v>13.49632740020752</v>
      </c>
      <c r="D66" s="3">
        <v>37557</v>
      </c>
      <c r="E66" s="5">
        <v>11.220651626586911</v>
      </c>
      <c r="F66" s="7">
        <v>-2.275675773620605</v>
      </c>
      <c r="G66">
        <f t="shared" ref="G66:G129" si="3">0.92*C66</f>
        <v>12.416621208190918</v>
      </c>
      <c r="H66" s="11">
        <f t="shared" ref="H66:H129" si="4">10000/(C66-G66)</f>
        <v>9261.7788746053975</v>
      </c>
      <c r="I66" s="7">
        <f t="shared" ref="I66:I129" si="5">H66*F66</f>
        <v>-21076.805805570613</v>
      </c>
      <c r="J66" s="12">
        <f>Table1[[#This Row],[Total Profit/Loss]]/(Table1[[#This Row],[Quantities]]*Table1[[#This Row],[Buy Price]])</f>
        <v>-0.16861444644456491</v>
      </c>
      <c r="K66" s="7">
        <f>K65+Table1[[#This Row],[Total Profit/Loss]]</f>
        <v>-698090.21626979078</v>
      </c>
      <c r="L66" s="12">
        <f>L65+Table1[[#This Row],[return %]]</f>
        <v>-5.5847217301583223</v>
      </c>
      <c r="M66"/>
    </row>
    <row r="67" spans="1:13" x14ac:dyDescent="0.35">
      <c r="A67" t="s">
        <v>49</v>
      </c>
      <c r="B67" s="3">
        <v>37550</v>
      </c>
      <c r="C67" s="5">
        <v>306.70001220703119</v>
      </c>
      <c r="D67" s="3">
        <v>37559</v>
      </c>
      <c r="E67" s="5">
        <v>299.89999389648438</v>
      </c>
      <c r="F67" s="7">
        <v>-6.800018310546875</v>
      </c>
      <c r="G67">
        <f t="shared" si="3"/>
        <v>282.1640112304687</v>
      </c>
      <c r="H67" s="11">
        <f t="shared" si="4"/>
        <v>407.56437895288207</v>
      </c>
      <c r="I67" s="7">
        <f t="shared" si="5"/>
        <v>-2771.4452396062634</v>
      </c>
      <c r="J67" s="12">
        <f>Table1[[#This Row],[Total Profit/Loss]]/(Table1[[#This Row],[Quantities]]*Table1[[#This Row],[Buy Price]])</f>
        <v>-2.2171561916850106E-2</v>
      </c>
      <c r="K67" s="7">
        <f>K66+Table1[[#This Row],[Total Profit/Loss]]</f>
        <v>-700861.66150939709</v>
      </c>
      <c r="L67" s="12">
        <f>L66+Table1[[#This Row],[return %]]</f>
        <v>-5.6068932920751724</v>
      </c>
      <c r="M67"/>
    </row>
    <row r="68" spans="1:13" x14ac:dyDescent="0.35">
      <c r="A68" t="s">
        <v>41</v>
      </c>
      <c r="B68" s="3">
        <v>37300</v>
      </c>
      <c r="C68" s="5">
        <v>23.054931640625</v>
      </c>
      <c r="D68" s="3">
        <v>37560</v>
      </c>
      <c r="E68" s="5">
        <v>21.66795539855957</v>
      </c>
      <c r="F68" s="7">
        <v>-1.3869762420654299</v>
      </c>
      <c r="G68">
        <f t="shared" si="3"/>
        <v>21.210537109375</v>
      </c>
      <c r="H68" s="11">
        <f t="shared" si="4"/>
        <v>5421.8334692321541</v>
      </c>
      <c r="I68" s="7">
        <f t="shared" si="5"/>
        <v>-7519.9542102601854</v>
      </c>
      <c r="J68" s="12">
        <f>Table1[[#This Row],[Total Profit/Loss]]/(Table1[[#This Row],[Quantities]]*Table1[[#This Row],[Buy Price]])</f>
        <v>-6.0159633682081486E-2</v>
      </c>
      <c r="K68" s="7">
        <f>K67+Table1[[#This Row],[Total Profit/Loss]]</f>
        <v>-708381.61571965727</v>
      </c>
      <c r="L68" s="12">
        <f>L67+Table1[[#This Row],[return %]]</f>
        <v>-5.6670529257572539</v>
      </c>
      <c r="M68"/>
    </row>
    <row r="69" spans="1:13" x14ac:dyDescent="0.35">
      <c r="A69" t="s">
        <v>43</v>
      </c>
      <c r="B69" s="3">
        <v>37552</v>
      </c>
      <c r="C69" s="5">
        <v>37.8125</v>
      </c>
      <c r="D69" s="3">
        <v>37567</v>
      </c>
      <c r="E69" s="5">
        <v>37.974998474121087</v>
      </c>
      <c r="F69" s="7">
        <v>0.16249847412109381</v>
      </c>
      <c r="G69">
        <f t="shared" si="3"/>
        <v>34.787500000000001</v>
      </c>
      <c r="H69" s="11">
        <f t="shared" si="4"/>
        <v>3305.7851239669435</v>
      </c>
      <c r="I69" s="7">
        <f t="shared" si="5"/>
        <v>537.18503841683923</v>
      </c>
      <c r="J69" s="12">
        <f>Table1[[#This Row],[Total Profit/Loss]]/(Table1[[#This Row],[Quantities]]*Table1[[#This Row],[Buy Price]])</f>
        <v>4.2974803073347117E-3</v>
      </c>
      <c r="K69" s="7">
        <f>K68+Table1[[#This Row],[Total Profit/Loss]]</f>
        <v>-707844.4306812404</v>
      </c>
      <c r="L69" s="12">
        <f>L68+Table1[[#This Row],[return %]]</f>
        <v>-5.6627554454499194</v>
      </c>
      <c r="M69"/>
    </row>
    <row r="70" spans="1:13" x14ac:dyDescent="0.35">
      <c r="A70" t="s">
        <v>41</v>
      </c>
      <c r="B70" s="3">
        <v>37566</v>
      </c>
      <c r="C70" s="5">
        <v>22.866226196289059</v>
      </c>
      <c r="D70" s="3">
        <v>37568</v>
      </c>
      <c r="E70" s="5">
        <v>22.394466400146481</v>
      </c>
      <c r="F70" s="7">
        <v>-0.47175979614257813</v>
      </c>
      <c r="G70">
        <f t="shared" si="3"/>
        <v>21.036928100585936</v>
      </c>
      <c r="H70" s="11">
        <f t="shared" si="4"/>
        <v>5466.5776034475793</v>
      </c>
      <c r="I70" s="7">
        <f t="shared" si="5"/>
        <v>-2578.9115358000131</v>
      </c>
      <c r="J70" s="12">
        <f>Table1[[#This Row],[Total Profit/Loss]]/(Table1[[#This Row],[Quantities]]*Table1[[#This Row],[Buy Price]])</f>
        <v>-2.0631292286400087E-2</v>
      </c>
      <c r="K70" s="7">
        <f>K69+Table1[[#This Row],[Total Profit/Loss]]</f>
        <v>-710423.34221704036</v>
      </c>
      <c r="L70" s="12">
        <f>L69+Table1[[#This Row],[return %]]</f>
        <v>-5.6833867377363196</v>
      </c>
      <c r="M70"/>
    </row>
    <row r="71" spans="1:13" x14ac:dyDescent="0.35">
      <c r="A71" t="s">
        <v>32</v>
      </c>
      <c r="B71" s="3">
        <v>37230</v>
      </c>
      <c r="C71" s="5">
        <v>2.4774999618530269</v>
      </c>
      <c r="D71" s="3">
        <v>37571</v>
      </c>
      <c r="E71" s="5">
        <v>6.4074997901916504</v>
      </c>
      <c r="F71" s="7">
        <v>3.929999828338623</v>
      </c>
      <c r="G71">
        <f t="shared" si="3"/>
        <v>2.2792999649047849</v>
      </c>
      <c r="H71" s="11">
        <f t="shared" si="4"/>
        <v>50454.087557889339</v>
      </c>
      <c r="I71" s="7">
        <f t="shared" si="5"/>
        <v>198284.55544148697</v>
      </c>
      <c r="J71" s="12">
        <f>Table1[[#This Row],[Total Profit/Loss]]/(Table1[[#This Row],[Quantities]]*Table1[[#This Row],[Buy Price]])</f>
        <v>1.5862764435318943</v>
      </c>
      <c r="K71" s="7">
        <f>K70+Table1[[#This Row],[Total Profit/Loss]]</f>
        <v>-512138.78677555337</v>
      </c>
      <c r="L71" s="12">
        <f>L70+Table1[[#This Row],[return %]]</f>
        <v>-4.0971102942044251</v>
      </c>
      <c r="M71"/>
    </row>
    <row r="72" spans="1:13" x14ac:dyDescent="0.35">
      <c r="A72" t="s">
        <v>21</v>
      </c>
      <c r="B72" s="3">
        <v>37550</v>
      </c>
      <c r="C72" s="5">
        <v>26.78125</v>
      </c>
      <c r="D72" s="3">
        <v>37571</v>
      </c>
      <c r="E72" s="5">
        <v>20.66250038146973</v>
      </c>
      <c r="F72" s="7">
        <v>-6.1187496185302734</v>
      </c>
      <c r="G72">
        <f t="shared" si="3"/>
        <v>24.638750000000002</v>
      </c>
      <c r="H72" s="11">
        <f t="shared" si="4"/>
        <v>4667.4445740956862</v>
      </c>
      <c r="I72" s="7">
        <f t="shared" si="5"/>
        <v>-28558.924707259175</v>
      </c>
      <c r="J72" s="12">
        <f>Table1[[#This Row],[Total Profit/Loss]]/(Table1[[#This Row],[Quantities]]*Table1[[#This Row],[Buy Price]])</f>
        <v>-0.22847139765807323</v>
      </c>
      <c r="K72" s="7">
        <f>K71+Table1[[#This Row],[Total Profit/Loss]]</f>
        <v>-540697.71148281253</v>
      </c>
      <c r="L72" s="12">
        <f>L71+Table1[[#This Row],[return %]]</f>
        <v>-4.3255816918624985</v>
      </c>
      <c r="M72"/>
    </row>
    <row r="73" spans="1:13" x14ac:dyDescent="0.35">
      <c r="A73" t="s">
        <v>8</v>
      </c>
      <c r="B73" s="3">
        <v>37547</v>
      </c>
      <c r="C73" s="5">
        <v>22.680000305175781</v>
      </c>
      <c r="D73" s="3">
        <v>37572</v>
      </c>
      <c r="E73" s="5">
        <v>21.326999664306641</v>
      </c>
      <c r="F73" s="7">
        <v>-1.3530006408691411</v>
      </c>
      <c r="G73">
        <f t="shared" si="3"/>
        <v>20.865600280761718</v>
      </c>
      <c r="H73" s="11">
        <f t="shared" si="4"/>
        <v>5511.463770636451</v>
      </c>
      <c r="I73" s="7">
        <f t="shared" si="5"/>
        <v>-7457.0140137981707</v>
      </c>
      <c r="J73" s="12">
        <f>Table1[[#This Row],[Total Profit/Loss]]/(Table1[[#This Row],[Quantities]]*Table1[[#This Row],[Buy Price]])</f>
        <v>-5.9656112110385379E-2</v>
      </c>
      <c r="K73" s="7">
        <f>K72+Table1[[#This Row],[Total Profit/Loss]]</f>
        <v>-548154.72549661074</v>
      </c>
      <c r="L73" s="12">
        <f>L72+Table1[[#This Row],[return %]]</f>
        <v>-4.3852378039728839</v>
      </c>
      <c r="M73"/>
    </row>
    <row r="74" spans="1:13" x14ac:dyDescent="0.35">
      <c r="A74" t="s">
        <v>50</v>
      </c>
      <c r="B74" s="3">
        <v>37372</v>
      </c>
      <c r="C74" s="5">
        <v>1.451249957084656</v>
      </c>
      <c r="D74" s="3">
        <v>37581</v>
      </c>
      <c r="E74" s="5">
        <v>1.6449999809265139</v>
      </c>
      <c r="F74" s="7">
        <v>0.19375002384185791</v>
      </c>
      <c r="G74">
        <f t="shared" si="3"/>
        <v>1.3351499605178836</v>
      </c>
      <c r="H74" s="11">
        <f t="shared" si="4"/>
        <v>86132.646819233254</v>
      </c>
      <c r="I74" s="7">
        <f t="shared" si="5"/>
        <v>16688.202374788769</v>
      </c>
      <c r="J74" s="12">
        <f>Table1[[#This Row],[Total Profit/Loss]]/(Table1[[#This Row],[Quantities]]*Table1[[#This Row],[Buy Price]])</f>
        <v>0.13350561899831007</v>
      </c>
      <c r="K74" s="7">
        <f>K73+Table1[[#This Row],[Total Profit/Loss]]</f>
        <v>-531466.52312182193</v>
      </c>
      <c r="L74" s="12">
        <f>L73+Table1[[#This Row],[return %]]</f>
        <v>-4.2517321849745739</v>
      </c>
      <c r="M74"/>
    </row>
    <row r="75" spans="1:13" x14ac:dyDescent="0.35">
      <c r="A75" t="s">
        <v>37</v>
      </c>
      <c r="B75" s="3">
        <v>37550</v>
      </c>
      <c r="C75" s="5">
        <v>548.3499755859375</v>
      </c>
      <c r="D75" s="3">
        <v>37593</v>
      </c>
      <c r="E75" s="5">
        <v>545.0999755859375</v>
      </c>
      <c r="F75" s="7">
        <v>-3.25</v>
      </c>
      <c r="G75">
        <f t="shared" si="3"/>
        <v>504.48197753906254</v>
      </c>
      <c r="H75" s="11">
        <f t="shared" si="4"/>
        <v>227.9566072131795</v>
      </c>
      <c r="I75" s="7">
        <f t="shared" si="5"/>
        <v>-740.8589734428333</v>
      </c>
      <c r="J75" s="12">
        <f>Table1[[#This Row],[Total Profit/Loss]]/(Table1[[#This Row],[Quantities]]*Table1[[#This Row],[Buy Price]])</f>
        <v>-5.9268717875426606E-3</v>
      </c>
      <c r="K75" s="7">
        <f>K74+Table1[[#This Row],[Total Profit/Loss]]</f>
        <v>-532207.38209526474</v>
      </c>
      <c r="L75" s="12">
        <f>L74+Table1[[#This Row],[return %]]</f>
        <v>-4.2576590567621162</v>
      </c>
      <c r="M75"/>
    </row>
    <row r="76" spans="1:13" x14ac:dyDescent="0.35">
      <c r="A76" t="s">
        <v>47</v>
      </c>
      <c r="B76" s="3">
        <v>37616</v>
      </c>
      <c r="C76" s="5">
        <v>3.8250000476837158</v>
      </c>
      <c r="D76" s="3">
        <v>37685</v>
      </c>
      <c r="E76" s="5">
        <v>2.8125</v>
      </c>
      <c r="F76" s="7">
        <v>-1.012500047683716</v>
      </c>
      <c r="G76">
        <f t="shared" si="3"/>
        <v>3.5190000438690188</v>
      </c>
      <c r="H76" s="11">
        <f t="shared" si="4"/>
        <v>32679.738154695096</v>
      </c>
      <c r="I76" s="7">
        <f t="shared" si="5"/>
        <v>-33088.23643992014</v>
      </c>
      <c r="J76" s="12">
        <f>Table1[[#This Row],[Total Profit/Loss]]/(Table1[[#This Row],[Quantities]]*Table1[[#This Row],[Buy Price]])</f>
        <v>-0.26470589151936091</v>
      </c>
      <c r="K76" s="7">
        <f>K75+Table1[[#This Row],[Total Profit/Loss]]</f>
        <v>-565295.61853518488</v>
      </c>
      <c r="L76" s="12">
        <f>L75+Table1[[#This Row],[return %]]</f>
        <v>-4.5223649482814769</v>
      </c>
      <c r="M76"/>
    </row>
    <row r="77" spans="1:13" x14ac:dyDescent="0.35">
      <c r="A77" t="s">
        <v>26</v>
      </c>
      <c r="B77" s="3">
        <v>37634</v>
      </c>
      <c r="C77" s="5">
        <v>15.15888786315918</v>
      </c>
      <c r="D77" s="3">
        <v>37685</v>
      </c>
      <c r="E77" s="5">
        <v>14.218888282775881</v>
      </c>
      <c r="F77" s="7">
        <v>-0.93999958038330078</v>
      </c>
      <c r="G77">
        <f t="shared" si="3"/>
        <v>13.946176834106446</v>
      </c>
      <c r="H77" s="11">
        <f t="shared" si="4"/>
        <v>8245.9875109828463</v>
      </c>
      <c r="I77" s="7">
        <f t="shared" si="5"/>
        <v>-7751.2248001698144</v>
      </c>
      <c r="J77" s="12">
        <f>Table1[[#This Row],[Total Profit/Loss]]/(Table1[[#This Row],[Quantities]]*Table1[[#This Row],[Buy Price]])</f>
        <v>-6.2009798401358493E-2</v>
      </c>
      <c r="K77" s="7">
        <f>K76+Table1[[#This Row],[Total Profit/Loss]]</f>
        <v>-573046.8433353547</v>
      </c>
      <c r="L77" s="12">
        <f>L76+Table1[[#This Row],[return %]]</f>
        <v>-4.5843747466828351</v>
      </c>
      <c r="M77"/>
    </row>
    <row r="78" spans="1:13" x14ac:dyDescent="0.35">
      <c r="A78" t="s">
        <v>42</v>
      </c>
      <c r="B78" s="3">
        <v>37641</v>
      </c>
      <c r="C78" s="5">
        <v>13.86597347259521</v>
      </c>
      <c r="D78" s="3">
        <v>37707</v>
      </c>
      <c r="E78" s="5">
        <v>12.727322578430179</v>
      </c>
      <c r="F78" s="7">
        <v>-1.1386508941650391</v>
      </c>
      <c r="G78">
        <f t="shared" si="3"/>
        <v>12.756695594787594</v>
      </c>
      <c r="H78" s="11">
        <f t="shared" si="4"/>
        <v>9014.8737300739012</v>
      </c>
      <c r="I78" s="7">
        <f t="shared" si="5"/>
        <v>-10264.794033533568</v>
      </c>
      <c r="J78" s="12">
        <f>Table1[[#This Row],[Total Profit/Loss]]/(Table1[[#This Row],[Quantities]]*Table1[[#This Row],[Buy Price]])</f>
        <v>-8.2118352268268455E-2</v>
      </c>
      <c r="K78" s="7">
        <f>K77+Table1[[#This Row],[Total Profit/Loss]]</f>
        <v>-583311.63736888824</v>
      </c>
      <c r="L78" s="12">
        <f>L77+Table1[[#This Row],[return %]]</f>
        <v>-4.6664930989511033</v>
      </c>
      <c r="M78"/>
    </row>
    <row r="79" spans="1:13" x14ac:dyDescent="0.35">
      <c r="A79" t="s">
        <v>51</v>
      </c>
      <c r="B79" s="3">
        <v>37599</v>
      </c>
      <c r="C79" s="5">
        <v>58.824375152587891</v>
      </c>
      <c r="D79" s="3">
        <v>37708</v>
      </c>
      <c r="E79" s="5">
        <v>48.813751220703118</v>
      </c>
      <c r="F79" s="7">
        <v>-10.010623931884769</v>
      </c>
      <c r="G79">
        <f t="shared" si="3"/>
        <v>54.118425140380864</v>
      </c>
      <c r="H79" s="11">
        <f t="shared" si="4"/>
        <v>2124.9694480520284</v>
      </c>
      <c r="I79" s="7">
        <f t="shared" si="5"/>
        <v>-21272.270011193603</v>
      </c>
      <c r="J79" s="12">
        <f>Table1[[#This Row],[Total Profit/Loss]]/(Table1[[#This Row],[Quantities]]*Table1[[#This Row],[Buy Price]])</f>
        <v>-0.17017816008954861</v>
      </c>
      <c r="K79" s="7">
        <f>K78+Table1[[#This Row],[Total Profit/Loss]]</f>
        <v>-604583.90738008183</v>
      </c>
      <c r="L79" s="12">
        <f>L78+Table1[[#This Row],[return %]]</f>
        <v>-4.836671259040652</v>
      </c>
      <c r="M79"/>
    </row>
    <row r="80" spans="1:13" x14ac:dyDescent="0.35">
      <c r="A80" t="s">
        <v>18</v>
      </c>
      <c r="B80" s="3">
        <v>37229</v>
      </c>
      <c r="C80" s="5">
        <v>2.6949999332427979</v>
      </c>
      <c r="D80" s="3">
        <v>37715</v>
      </c>
      <c r="E80" s="5">
        <v>7.9099998474121094</v>
      </c>
      <c r="F80" s="7">
        <v>5.2149999141693124</v>
      </c>
      <c r="G80">
        <f t="shared" si="3"/>
        <v>2.479399938583374</v>
      </c>
      <c r="H80" s="11">
        <f t="shared" si="4"/>
        <v>46382.190388254276</v>
      </c>
      <c r="I80" s="7">
        <f t="shared" si="5"/>
        <v>241883.11889373075</v>
      </c>
      <c r="J80" s="12">
        <f>Table1[[#This Row],[Total Profit/Loss]]/(Table1[[#This Row],[Quantities]]*Table1[[#This Row],[Buy Price]])</f>
        <v>1.9350649511498457</v>
      </c>
      <c r="K80" s="7">
        <f>K79+Table1[[#This Row],[Total Profit/Loss]]</f>
        <v>-362700.78848635108</v>
      </c>
      <c r="L80" s="12">
        <f>L79+Table1[[#This Row],[return %]]</f>
        <v>-2.9016063078908063</v>
      </c>
      <c r="M80"/>
    </row>
    <row r="81" spans="1:13" x14ac:dyDescent="0.35">
      <c r="A81" t="s">
        <v>24</v>
      </c>
      <c r="B81" s="3">
        <v>37687</v>
      </c>
      <c r="C81" s="5">
        <v>48.851837158203118</v>
      </c>
      <c r="D81" s="3">
        <v>37715</v>
      </c>
      <c r="E81" s="5">
        <v>47.238906860351563</v>
      </c>
      <c r="F81" s="7">
        <v>-1.6129302978515621</v>
      </c>
      <c r="G81">
        <f t="shared" si="3"/>
        <v>44.94369018554687</v>
      </c>
      <c r="H81" s="11">
        <f t="shared" si="4"/>
        <v>2558.7574034359582</v>
      </c>
      <c r="I81" s="7">
        <f t="shared" si="5"/>
        <v>-4127.0973408538493</v>
      </c>
      <c r="J81" s="12">
        <f>Table1[[#This Row],[Total Profit/Loss]]/(Table1[[#This Row],[Quantities]]*Table1[[#This Row],[Buy Price]])</f>
        <v>-3.3016778726830773E-2</v>
      </c>
      <c r="K81" s="7">
        <f>K80+Table1[[#This Row],[Total Profit/Loss]]</f>
        <v>-366827.88582720491</v>
      </c>
      <c r="L81" s="12">
        <f>L80+Table1[[#This Row],[return %]]</f>
        <v>-2.9346230866176373</v>
      </c>
      <c r="M81"/>
    </row>
    <row r="82" spans="1:13" x14ac:dyDescent="0.35">
      <c r="A82" t="s">
        <v>43</v>
      </c>
      <c r="B82" s="3">
        <v>37601</v>
      </c>
      <c r="C82" s="5">
        <v>51.950000762939453</v>
      </c>
      <c r="D82" s="3">
        <v>37722</v>
      </c>
      <c r="E82" s="5">
        <v>38.387500762939453</v>
      </c>
      <c r="F82" s="7">
        <v>-13.5625</v>
      </c>
      <c r="G82">
        <f t="shared" si="3"/>
        <v>47.794000701904302</v>
      </c>
      <c r="H82" s="11">
        <f t="shared" si="4"/>
        <v>2406.1597336717223</v>
      </c>
      <c r="I82" s="7">
        <f t="shared" si="5"/>
        <v>-32633.541387922734</v>
      </c>
      <c r="J82" s="12">
        <f>Table1[[#This Row],[Total Profit/Loss]]/(Table1[[#This Row],[Quantities]]*Table1[[#This Row],[Buy Price]])</f>
        <v>-0.26106833110338157</v>
      </c>
      <c r="K82" s="7">
        <f>K81+Table1[[#This Row],[Total Profit/Loss]]</f>
        <v>-399461.42721512762</v>
      </c>
      <c r="L82" s="12">
        <f>L81+Table1[[#This Row],[return %]]</f>
        <v>-3.1956914177210187</v>
      </c>
      <c r="M82"/>
    </row>
    <row r="83" spans="1:13" x14ac:dyDescent="0.35">
      <c r="A83" t="s">
        <v>30</v>
      </c>
      <c r="B83" s="3">
        <v>37558</v>
      </c>
      <c r="C83" s="5">
        <v>59.282810211181641</v>
      </c>
      <c r="D83" s="3">
        <v>37734</v>
      </c>
      <c r="E83" s="5">
        <v>45.046875</v>
      </c>
      <c r="F83" s="7">
        <v>-14.235935211181641</v>
      </c>
      <c r="G83">
        <f t="shared" si="3"/>
        <v>54.540185394287114</v>
      </c>
      <c r="H83" s="11">
        <f t="shared" si="4"/>
        <v>2108.5370203388775</v>
      </c>
      <c r="I83" s="7">
        <f t="shared" si="5"/>
        <v>-30016.996411922246</v>
      </c>
      <c r="J83" s="12">
        <f>Table1[[#This Row],[Total Profit/Loss]]/(Table1[[#This Row],[Quantities]]*Table1[[#This Row],[Buy Price]])</f>
        <v>-0.24013597129537775</v>
      </c>
      <c r="K83" s="7">
        <f>K82+Table1[[#This Row],[Total Profit/Loss]]</f>
        <v>-429478.4236270499</v>
      </c>
      <c r="L83" s="12">
        <f>L82+Table1[[#This Row],[return %]]</f>
        <v>-3.4358273890163966</v>
      </c>
      <c r="M83"/>
    </row>
    <row r="84" spans="1:13" x14ac:dyDescent="0.35">
      <c r="A84" t="s">
        <v>27</v>
      </c>
      <c r="B84" s="3">
        <v>37645</v>
      </c>
      <c r="C84" s="5">
        <v>26.881818771362301</v>
      </c>
      <c r="D84" s="3">
        <v>37742</v>
      </c>
      <c r="E84" s="5">
        <v>22.02727127075195</v>
      </c>
      <c r="F84" s="7">
        <v>-4.8545475006103516</v>
      </c>
      <c r="G84">
        <f t="shared" si="3"/>
        <v>24.731273269653318</v>
      </c>
      <c r="H84" s="11">
        <f t="shared" si="4"/>
        <v>4649.9829889919829</v>
      </c>
      <c r="I84" s="7">
        <f t="shared" si="5"/>
        <v>-22573.563297091681</v>
      </c>
      <c r="J84" s="12">
        <f>Table1[[#This Row],[Total Profit/Loss]]/(Table1[[#This Row],[Quantities]]*Table1[[#This Row],[Buy Price]])</f>
        <v>-0.18058850637673335</v>
      </c>
      <c r="K84" s="7">
        <f>K83+Table1[[#This Row],[Total Profit/Loss]]</f>
        <v>-452051.98692414159</v>
      </c>
      <c r="L84" s="12">
        <f>L83+Table1[[#This Row],[return %]]</f>
        <v>-3.6164158953931298</v>
      </c>
      <c r="M84"/>
    </row>
    <row r="85" spans="1:13" x14ac:dyDescent="0.35">
      <c r="A85" t="s">
        <v>32</v>
      </c>
      <c r="B85" s="3">
        <v>37638</v>
      </c>
      <c r="C85" s="5">
        <v>8.3950004577636719</v>
      </c>
      <c r="D85" s="3">
        <v>37743</v>
      </c>
      <c r="E85" s="5">
        <v>7.1649999618530273</v>
      </c>
      <c r="F85" s="7">
        <v>-1.230000495910645</v>
      </c>
      <c r="G85">
        <f t="shared" si="3"/>
        <v>7.7234004211425784</v>
      </c>
      <c r="H85" s="11">
        <f t="shared" si="4"/>
        <v>14889.814554375684</v>
      </c>
      <c r="I85" s="7">
        <f t="shared" si="5"/>
        <v>-18314.47928589963</v>
      </c>
      <c r="J85" s="12">
        <f>Table1[[#This Row],[Total Profit/Loss]]/(Table1[[#This Row],[Quantities]]*Table1[[#This Row],[Buy Price]])</f>
        <v>-0.146515834287197</v>
      </c>
      <c r="K85" s="7">
        <f>K84+Table1[[#This Row],[Total Profit/Loss]]</f>
        <v>-470366.4662100412</v>
      </c>
      <c r="L85" s="12">
        <f>L84+Table1[[#This Row],[return %]]</f>
        <v>-3.7629317296803269</v>
      </c>
      <c r="M85"/>
    </row>
    <row r="86" spans="1:13" x14ac:dyDescent="0.35">
      <c r="A86" t="s">
        <v>38</v>
      </c>
      <c r="B86" s="3">
        <v>37302</v>
      </c>
      <c r="C86" s="5">
        <v>26.033332824707031</v>
      </c>
      <c r="D86" s="3">
        <v>37749</v>
      </c>
      <c r="E86" s="5">
        <v>40.633331298828118</v>
      </c>
      <c r="F86" s="7">
        <v>14.59999847412109</v>
      </c>
      <c r="G86">
        <f t="shared" si="3"/>
        <v>23.95066619873047</v>
      </c>
      <c r="H86" s="11">
        <f t="shared" si="4"/>
        <v>4801.5365854873708</v>
      </c>
      <c r="I86" s="7">
        <f t="shared" si="5"/>
        <v>70102.426821552202</v>
      </c>
      <c r="J86" s="12">
        <f>Table1[[#This Row],[Total Profit/Loss]]/(Table1[[#This Row],[Quantities]]*Table1[[#This Row],[Buy Price]])</f>
        <v>0.56081941457241724</v>
      </c>
      <c r="K86" s="7">
        <f>K85+Table1[[#This Row],[Total Profit/Loss]]</f>
        <v>-400264.03938848898</v>
      </c>
      <c r="L86" s="12">
        <f>L85+Table1[[#This Row],[return %]]</f>
        <v>-3.2021123151079096</v>
      </c>
      <c r="M86"/>
    </row>
    <row r="87" spans="1:13" x14ac:dyDescent="0.35">
      <c r="A87" t="s">
        <v>45</v>
      </c>
      <c r="B87" s="3">
        <v>37301</v>
      </c>
      <c r="C87" s="5">
        <v>5.9008388519287109</v>
      </c>
      <c r="D87" s="3">
        <v>37795</v>
      </c>
      <c r="E87" s="5">
        <v>8.8709096908569336</v>
      </c>
      <c r="F87" s="7">
        <v>2.9700708389282231</v>
      </c>
      <c r="G87">
        <f t="shared" si="3"/>
        <v>5.4287717437744147</v>
      </c>
      <c r="H87" s="11">
        <f t="shared" si="4"/>
        <v>21183.428854211714</v>
      </c>
      <c r="I87" s="7">
        <f t="shared" si="5"/>
        <v>62916.284308404909</v>
      </c>
      <c r="J87" s="12">
        <f>Table1[[#This Row],[Total Profit/Loss]]/(Table1[[#This Row],[Quantities]]*Table1[[#This Row],[Buy Price]])</f>
        <v>0.50333027446723855</v>
      </c>
      <c r="K87" s="7">
        <f>K86+Table1[[#This Row],[Total Profit/Loss]]</f>
        <v>-337347.75508008408</v>
      </c>
      <c r="L87" s="12">
        <f>L86+Table1[[#This Row],[return %]]</f>
        <v>-2.6987820406406708</v>
      </c>
      <c r="M87"/>
    </row>
    <row r="88" spans="1:13" x14ac:dyDescent="0.35">
      <c r="A88" t="s">
        <v>31</v>
      </c>
      <c r="B88" s="3">
        <v>37819</v>
      </c>
      <c r="C88" s="5">
        <v>25.371427536010739</v>
      </c>
      <c r="D88" s="3">
        <v>38034</v>
      </c>
      <c r="E88" s="5">
        <v>26.05714225769043</v>
      </c>
      <c r="F88" s="7">
        <v>0.6857147216796875</v>
      </c>
      <c r="G88">
        <f t="shared" si="3"/>
        <v>23.341713333129881</v>
      </c>
      <c r="H88" s="11">
        <f t="shared" si="4"/>
        <v>4926.8020028665051</v>
      </c>
      <c r="I88" s="7">
        <f t="shared" si="5"/>
        <v>3378.3806641665324</v>
      </c>
      <c r="J88" s="12">
        <f>Table1[[#This Row],[Total Profit/Loss]]/(Table1[[#This Row],[Quantities]]*Table1[[#This Row],[Buy Price]])</f>
        <v>2.7027045313332238E-2</v>
      </c>
      <c r="K88" s="7">
        <f>K87+Table1[[#This Row],[Total Profit/Loss]]</f>
        <v>-333969.37441591755</v>
      </c>
      <c r="L88" s="12">
        <f>L87+Table1[[#This Row],[return %]]</f>
        <v>-2.6717549953273387</v>
      </c>
      <c r="M88"/>
    </row>
    <row r="89" spans="1:13" x14ac:dyDescent="0.35">
      <c r="A89" t="s">
        <v>48</v>
      </c>
      <c r="B89" s="3">
        <v>37799</v>
      </c>
      <c r="C89" s="5">
        <v>27.333332061767582</v>
      </c>
      <c r="D89" s="3">
        <v>38063</v>
      </c>
      <c r="E89" s="5">
        <v>31.809999465942379</v>
      </c>
      <c r="F89" s="7">
        <v>4.4766674041748047</v>
      </c>
      <c r="G89">
        <f t="shared" si="3"/>
        <v>25.146665496826177</v>
      </c>
      <c r="H89" s="11">
        <f t="shared" si="4"/>
        <v>4573.1709444544267</v>
      </c>
      <c r="I89" s="7">
        <f t="shared" si="5"/>
        <v>20472.565300758437</v>
      </c>
      <c r="J89" s="12">
        <f>Table1[[#This Row],[Total Profit/Loss]]/(Table1[[#This Row],[Quantities]]*Table1[[#This Row],[Buy Price]])</f>
        <v>0.16378052240606733</v>
      </c>
      <c r="K89" s="7">
        <f>K88+Table1[[#This Row],[Total Profit/Loss]]</f>
        <v>-313496.80911515909</v>
      </c>
      <c r="L89" s="12">
        <f>L88+Table1[[#This Row],[return %]]</f>
        <v>-2.5079744729212714</v>
      </c>
      <c r="M89"/>
    </row>
    <row r="90" spans="1:13" x14ac:dyDescent="0.35">
      <c r="A90" t="s">
        <v>25</v>
      </c>
      <c r="B90" s="3">
        <v>37826</v>
      </c>
      <c r="C90" s="5">
        <v>164.19999694824219</v>
      </c>
      <c r="D90" s="3">
        <v>38065</v>
      </c>
      <c r="E90" s="5">
        <v>148.19999694824219</v>
      </c>
      <c r="F90" s="7">
        <v>-16</v>
      </c>
      <c r="G90">
        <f t="shared" si="3"/>
        <v>151.06399719238283</v>
      </c>
      <c r="H90" s="11">
        <f t="shared" si="4"/>
        <v>761.26676201706414</v>
      </c>
      <c r="I90" s="7">
        <f t="shared" si="5"/>
        <v>-12180.268192273026</v>
      </c>
      <c r="J90" s="12">
        <f>Table1[[#This Row],[Total Profit/Loss]]/(Table1[[#This Row],[Quantities]]*Table1[[#This Row],[Buy Price]])</f>
        <v>-9.7442145538184102E-2</v>
      </c>
      <c r="K90" s="7">
        <f>K89+Table1[[#This Row],[Total Profit/Loss]]</f>
        <v>-325677.07730743213</v>
      </c>
      <c r="L90" s="12">
        <f>L89+Table1[[#This Row],[return %]]</f>
        <v>-2.6054166184594556</v>
      </c>
      <c r="M90"/>
    </row>
    <row r="91" spans="1:13" x14ac:dyDescent="0.35">
      <c r="A91" t="s">
        <v>17</v>
      </c>
      <c r="B91" s="3">
        <v>37652</v>
      </c>
      <c r="C91" s="5">
        <v>451.85000610351563</v>
      </c>
      <c r="D91" s="3">
        <v>38071</v>
      </c>
      <c r="E91" s="5">
        <v>482.89999389648438</v>
      </c>
      <c r="F91" s="7">
        <v>31.04998779296875</v>
      </c>
      <c r="G91">
        <f t="shared" si="3"/>
        <v>415.70200561523438</v>
      </c>
      <c r="H91" s="11">
        <f t="shared" si="4"/>
        <v>276.64047429793197</v>
      </c>
      <c r="I91" s="7">
        <f t="shared" si="5"/>
        <v>8589.6833499918739</v>
      </c>
      <c r="J91" s="12">
        <f>Table1[[#This Row],[Total Profit/Loss]]/(Table1[[#This Row],[Quantities]]*Table1[[#This Row],[Buy Price]])</f>
        <v>6.8717466799934984E-2</v>
      </c>
      <c r="K91" s="7">
        <f>K90+Table1[[#This Row],[Total Profit/Loss]]</f>
        <v>-317087.39395744028</v>
      </c>
      <c r="L91" s="12">
        <f>L90+Table1[[#This Row],[return %]]</f>
        <v>-2.5366991516595205</v>
      </c>
      <c r="M91"/>
    </row>
    <row r="92" spans="1:13" x14ac:dyDescent="0.35">
      <c r="A92" t="s">
        <v>8</v>
      </c>
      <c r="B92" s="3">
        <v>37757</v>
      </c>
      <c r="C92" s="5">
        <v>24.683000564575199</v>
      </c>
      <c r="D92" s="3">
        <v>38110</v>
      </c>
      <c r="E92" s="5">
        <v>30.555000305175781</v>
      </c>
      <c r="F92" s="7">
        <v>5.8719997406005859</v>
      </c>
      <c r="G92">
        <f t="shared" si="3"/>
        <v>22.708360519409183</v>
      </c>
      <c r="H92" s="11">
        <f t="shared" si="4"/>
        <v>5064.2141206850993</v>
      </c>
      <c r="I92" s="7">
        <f t="shared" si="5"/>
        <v>29737.064003008727</v>
      </c>
      <c r="J92" s="12">
        <f>Table1[[#This Row],[Total Profit/Loss]]/(Table1[[#This Row],[Quantities]]*Table1[[#This Row],[Buy Price]])</f>
        <v>0.23789651202406981</v>
      </c>
      <c r="K92" s="7">
        <f>K91+Table1[[#This Row],[Total Profit/Loss]]</f>
        <v>-287350.32995443157</v>
      </c>
      <c r="L92" s="12">
        <f>L91+Table1[[#This Row],[return %]]</f>
        <v>-2.2988026396354506</v>
      </c>
      <c r="M92"/>
    </row>
    <row r="93" spans="1:13" x14ac:dyDescent="0.35">
      <c r="A93" t="s">
        <v>10</v>
      </c>
      <c r="B93" s="3">
        <v>37607</v>
      </c>
      <c r="C93" s="5">
        <v>120.1875</v>
      </c>
      <c r="D93" s="3">
        <v>38111</v>
      </c>
      <c r="E93" s="5">
        <v>230.61250305175781</v>
      </c>
      <c r="F93" s="7">
        <v>110.4250030517578</v>
      </c>
      <c r="G93">
        <f t="shared" si="3"/>
        <v>110.57250000000001</v>
      </c>
      <c r="H93" s="11">
        <f t="shared" si="4"/>
        <v>1040.0416016640672</v>
      </c>
      <c r="I93" s="7">
        <f t="shared" si="5"/>
        <v>114846.5970377097</v>
      </c>
      <c r="J93" s="12">
        <f>Table1[[#This Row],[Total Profit/Loss]]/(Table1[[#This Row],[Quantities]]*Table1[[#This Row],[Buy Price]])</f>
        <v>0.91877277630167697</v>
      </c>
      <c r="K93" s="7">
        <f>K92+Table1[[#This Row],[Total Profit/Loss]]</f>
        <v>-172503.73291672187</v>
      </c>
      <c r="L93" s="12">
        <f>L92+Table1[[#This Row],[return %]]</f>
        <v>-1.3800298633337738</v>
      </c>
      <c r="M93"/>
    </row>
    <row r="94" spans="1:13" x14ac:dyDescent="0.35">
      <c r="A94" t="s">
        <v>11</v>
      </c>
      <c r="B94" s="3">
        <v>37592</v>
      </c>
      <c r="C94" s="5">
        <v>478</v>
      </c>
      <c r="D94" s="3">
        <v>38112</v>
      </c>
      <c r="E94" s="5">
        <v>934.54998779296875</v>
      </c>
      <c r="F94" s="7">
        <v>456.54998779296881</v>
      </c>
      <c r="G94">
        <f t="shared" si="3"/>
        <v>439.76</v>
      </c>
      <c r="H94" s="11">
        <f t="shared" si="4"/>
        <v>261.50627615062757</v>
      </c>
      <c r="I94" s="7">
        <f t="shared" si="5"/>
        <v>119390.68718435375</v>
      </c>
      <c r="J94" s="12">
        <f>Table1[[#This Row],[Total Profit/Loss]]/(Table1[[#This Row],[Quantities]]*Table1[[#This Row],[Buy Price]])</f>
        <v>0.95512549747483011</v>
      </c>
      <c r="K94" s="7">
        <f>K93+Table1[[#This Row],[Total Profit/Loss]]</f>
        <v>-53113.045732368118</v>
      </c>
      <c r="L94" s="12">
        <f>L93+Table1[[#This Row],[return %]]</f>
        <v>-0.42490436585894364</v>
      </c>
      <c r="M94"/>
    </row>
    <row r="95" spans="1:13" x14ac:dyDescent="0.35">
      <c r="A95" t="s">
        <v>50</v>
      </c>
      <c r="B95" s="3">
        <v>37753</v>
      </c>
      <c r="C95" s="5">
        <v>2.3524999618530269</v>
      </c>
      <c r="D95" s="3">
        <v>38127</v>
      </c>
      <c r="E95" s="5">
        <v>8.588749885559082</v>
      </c>
      <c r="F95" s="7">
        <v>6.2362499237060547</v>
      </c>
      <c r="G95">
        <f t="shared" si="3"/>
        <v>2.1642999649047847</v>
      </c>
      <c r="H95" s="11">
        <f t="shared" si="4"/>
        <v>53134.963667136239</v>
      </c>
      <c r="I95" s="7">
        <f t="shared" si="5"/>
        <v>331362.91311530233</v>
      </c>
      <c r="J95" s="12">
        <f>Table1[[#This Row],[Total Profit/Loss]]/(Table1[[#This Row],[Quantities]]*Table1[[#This Row],[Buy Price]])</f>
        <v>2.6509033049224193</v>
      </c>
      <c r="K95" s="7">
        <f>K94+Table1[[#This Row],[Total Profit/Loss]]</f>
        <v>278249.8673829342</v>
      </c>
      <c r="L95" s="12">
        <f>L94+Table1[[#This Row],[return %]]</f>
        <v>2.2259989390634756</v>
      </c>
      <c r="M95"/>
    </row>
    <row r="96" spans="1:13" x14ac:dyDescent="0.35">
      <c r="A96" t="s">
        <v>24</v>
      </c>
      <c r="B96" s="3">
        <v>37720</v>
      </c>
      <c r="C96" s="5">
        <v>50.188144683837891</v>
      </c>
      <c r="D96" s="3">
        <v>38133</v>
      </c>
      <c r="E96" s="5">
        <v>79.901840209960938</v>
      </c>
      <c r="F96" s="7">
        <v>29.71369552612305</v>
      </c>
      <c r="G96">
        <f t="shared" si="3"/>
        <v>46.173093109130861</v>
      </c>
      <c r="H96" s="11">
        <f t="shared" si="4"/>
        <v>2490.6280315290046</v>
      </c>
      <c r="I96" s="7">
        <f t="shared" si="5"/>
        <v>74005.762997680038</v>
      </c>
      <c r="J96" s="12">
        <f>Table1[[#This Row],[Total Profit/Loss]]/(Table1[[#This Row],[Quantities]]*Table1[[#This Row],[Buy Price]])</f>
        <v>0.59204610398144009</v>
      </c>
      <c r="K96" s="7">
        <f>K95+Table1[[#This Row],[Total Profit/Loss]]</f>
        <v>352255.63038061425</v>
      </c>
      <c r="L96" s="12">
        <f>L95+Table1[[#This Row],[return %]]</f>
        <v>2.8180450430449158</v>
      </c>
      <c r="M96"/>
    </row>
    <row r="97" spans="1:13" x14ac:dyDescent="0.35">
      <c r="A97" t="s">
        <v>14</v>
      </c>
      <c r="B97" s="3">
        <v>37768</v>
      </c>
      <c r="C97" s="5">
        <v>53.365001678466797</v>
      </c>
      <c r="D97" s="3">
        <v>38134</v>
      </c>
      <c r="E97" s="5">
        <v>58.299999237060547</v>
      </c>
      <c r="F97" s="7">
        <v>4.93499755859375</v>
      </c>
      <c r="G97">
        <f t="shared" si="3"/>
        <v>49.095801544189456</v>
      </c>
      <c r="H97" s="11">
        <f t="shared" si="4"/>
        <v>2342.3591505373938</v>
      </c>
      <c r="I97" s="7">
        <f t="shared" si="5"/>
        <v>11559.536689251769</v>
      </c>
      <c r="J97" s="12">
        <f>Table1[[#This Row],[Total Profit/Loss]]/(Table1[[#This Row],[Quantities]]*Table1[[#This Row],[Buy Price]])</f>
        <v>9.2476293514014082E-2</v>
      </c>
      <c r="K97" s="7">
        <f>K96+Table1[[#This Row],[Total Profit/Loss]]</f>
        <v>363815.16706986603</v>
      </c>
      <c r="L97" s="12">
        <f>L96+Table1[[#This Row],[return %]]</f>
        <v>2.9105213365589298</v>
      </c>
      <c r="M97"/>
    </row>
    <row r="98" spans="1:13" x14ac:dyDescent="0.35">
      <c r="A98" t="s">
        <v>47</v>
      </c>
      <c r="B98" s="3">
        <v>37806</v>
      </c>
      <c r="C98" s="5">
        <v>3.467000007629395</v>
      </c>
      <c r="D98" s="3">
        <v>38134</v>
      </c>
      <c r="E98" s="5">
        <v>4.7030000686645508</v>
      </c>
      <c r="F98" s="7">
        <v>1.236000061035156</v>
      </c>
      <c r="G98">
        <f t="shared" si="3"/>
        <v>3.1896400070190434</v>
      </c>
      <c r="H98" s="11">
        <f t="shared" si="4"/>
        <v>36054.225475895029</v>
      </c>
      <c r="I98" s="7">
        <f t="shared" si="5"/>
        <v>44563.024888781532</v>
      </c>
      <c r="J98" s="12">
        <f>Table1[[#This Row],[Total Profit/Loss]]/(Table1[[#This Row],[Quantities]]*Table1[[#This Row],[Buy Price]])</f>
        <v>0.35650419911025227</v>
      </c>
      <c r="K98" s="7">
        <f>K97+Table1[[#This Row],[Total Profit/Loss]]</f>
        <v>408378.19195864757</v>
      </c>
      <c r="L98" s="12">
        <f>L97+Table1[[#This Row],[return %]]</f>
        <v>3.2670255356691822</v>
      </c>
      <c r="M98"/>
    </row>
    <row r="99" spans="1:13" x14ac:dyDescent="0.35">
      <c r="A99" t="s">
        <v>40</v>
      </c>
      <c r="B99" s="3">
        <v>37613</v>
      </c>
      <c r="C99" s="5">
        <v>41.365547180175781</v>
      </c>
      <c r="D99" s="3">
        <v>38146</v>
      </c>
      <c r="E99" s="5">
        <v>65.015243530273438</v>
      </c>
      <c r="F99" s="7">
        <v>23.64969635009766</v>
      </c>
      <c r="G99">
        <f t="shared" si="3"/>
        <v>38.056303405761717</v>
      </c>
      <c r="H99" s="11">
        <f t="shared" si="4"/>
        <v>3021.8384264455112</v>
      </c>
      <c r="I99" s="7">
        <f t="shared" si="5"/>
        <v>71465.561204493264</v>
      </c>
      <c r="J99" s="12">
        <f>Table1[[#This Row],[Total Profit/Loss]]/(Table1[[#This Row],[Quantities]]*Table1[[#This Row],[Buy Price]])</f>
        <v>0.57172448963594635</v>
      </c>
      <c r="K99" s="7">
        <f>K98+Table1[[#This Row],[Total Profit/Loss]]</f>
        <v>479843.75316314085</v>
      </c>
      <c r="L99" s="12">
        <f>L98+Table1[[#This Row],[return %]]</f>
        <v>3.8387500253051288</v>
      </c>
      <c r="M99"/>
    </row>
    <row r="100" spans="1:13" x14ac:dyDescent="0.35">
      <c r="A100" t="s">
        <v>45</v>
      </c>
      <c r="B100" s="3">
        <v>37797</v>
      </c>
      <c r="C100" s="5">
        <v>9.0954904556274414</v>
      </c>
      <c r="D100" s="3">
        <v>38146</v>
      </c>
      <c r="E100" s="5">
        <v>16.7143669128418</v>
      </c>
      <c r="F100" s="7">
        <v>7.6188764572143546</v>
      </c>
      <c r="G100">
        <f t="shared" si="3"/>
        <v>8.3678512191772469</v>
      </c>
      <c r="H100" s="11">
        <f t="shared" si="4"/>
        <v>13743.074176133274</v>
      </c>
      <c r="I100" s="7">
        <f t="shared" si="5"/>
        <v>104706.78429029236</v>
      </c>
      <c r="J100" s="12">
        <f>Table1[[#This Row],[Total Profit/Loss]]/(Table1[[#This Row],[Quantities]]*Table1[[#This Row],[Buy Price]])</f>
        <v>0.83765427432233774</v>
      </c>
      <c r="K100" s="7">
        <f>K99+Table1[[#This Row],[Total Profit/Loss]]</f>
        <v>584550.53745343327</v>
      </c>
      <c r="L100" s="12">
        <f>L99+Table1[[#This Row],[return %]]</f>
        <v>4.6764042996274666</v>
      </c>
      <c r="M100"/>
    </row>
    <row r="101" spans="1:13" x14ac:dyDescent="0.35">
      <c r="A101" t="s">
        <v>33</v>
      </c>
      <c r="B101" s="3">
        <v>37539</v>
      </c>
      <c r="C101" s="5">
        <v>38.24444580078125</v>
      </c>
      <c r="D101" s="3">
        <v>38149</v>
      </c>
      <c r="E101" s="5">
        <v>55.762222290039063</v>
      </c>
      <c r="F101" s="7">
        <v>17.517776489257809</v>
      </c>
      <c r="G101">
        <f t="shared" si="3"/>
        <v>35.184890136718749</v>
      </c>
      <c r="H101" s="11">
        <f t="shared" si="4"/>
        <v>3268.4484604937456</v>
      </c>
      <c r="I101" s="7">
        <f t="shared" si="5"/>
        <v>57255.949597588216</v>
      </c>
      <c r="J101" s="12">
        <f>Table1[[#This Row],[Total Profit/Loss]]/(Table1[[#This Row],[Quantities]]*Table1[[#This Row],[Buy Price]])</f>
        <v>0.45804759678070583</v>
      </c>
      <c r="K101" s="7">
        <f>K100+Table1[[#This Row],[Total Profit/Loss]]</f>
        <v>641806.48705102154</v>
      </c>
      <c r="L101" s="12">
        <f>L100+Table1[[#This Row],[return %]]</f>
        <v>5.1344518964081729</v>
      </c>
      <c r="M101"/>
    </row>
    <row r="102" spans="1:13" x14ac:dyDescent="0.35">
      <c r="A102" t="s">
        <v>12</v>
      </c>
      <c r="B102" s="3">
        <v>37736</v>
      </c>
      <c r="C102" s="5">
        <v>18.966665267944339</v>
      </c>
      <c r="D102" s="3">
        <v>38153</v>
      </c>
      <c r="E102" s="5">
        <v>29.091665267944339</v>
      </c>
      <c r="F102" s="7">
        <v>10.125</v>
      </c>
      <c r="G102">
        <f t="shared" si="3"/>
        <v>17.449332046508793</v>
      </c>
      <c r="H102" s="11">
        <f t="shared" si="4"/>
        <v>6590.5101521068773</v>
      </c>
      <c r="I102" s="7">
        <f t="shared" si="5"/>
        <v>66728.915290082135</v>
      </c>
      <c r="J102" s="12">
        <f>Table1[[#This Row],[Total Profit/Loss]]/(Table1[[#This Row],[Quantities]]*Table1[[#This Row],[Buy Price]])</f>
        <v>0.53383132232065678</v>
      </c>
      <c r="K102" s="7">
        <f>K101+Table1[[#This Row],[Total Profit/Loss]]</f>
        <v>708535.40234110365</v>
      </c>
      <c r="L102" s="12">
        <f>L101+Table1[[#This Row],[return %]]</f>
        <v>5.6682832187288295</v>
      </c>
      <c r="M102"/>
    </row>
    <row r="103" spans="1:13" x14ac:dyDescent="0.35">
      <c r="A103" t="s">
        <v>19</v>
      </c>
      <c r="B103" s="3">
        <v>37662</v>
      </c>
      <c r="C103" s="5">
        <v>8.8687543869018555</v>
      </c>
      <c r="D103" s="3">
        <v>38156</v>
      </c>
      <c r="E103" s="5">
        <v>20.968759536743161</v>
      </c>
      <c r="F103" s="7">
        <v>12.10000514984131</v>
      </c>
      <c r="G103">
        <f t="shared" si="3"/>
        <v>8.1592540359497079</v>
      </c>
      <c r="H103" s="11">
        <f t="shared" si="4"/>
        <v>14094.425727316451</v>
      </c>
      <c r="I103" s="7">
        <f t="shared" si="5"/>
        <v>170542.62388458493</v>
      </c>
      <c r="J103" s="12">
        <f>Table1[[#This Row],[Total Profit/Loss]]/(Table1[[#This Row],[Quantities]]*Table1[[#This Row],[Buy Price]])</f>
        <v>1.3643409910766779</v>
      </c>
      <c r="K103" s="7">
        <f>K102+Table1[[#This Row],[Total Profit/Loss]]</f>
        <v>879078.02622568863</v>
      </c>
      <c r="L103" s="12">
        <f>L102+Table1[[#This Row],[return %]]</f>
        <v>7.0326242098055074</v>
      </c>
      <c r="M103"/>
    </row>
    <row r="104" spans="1:13" x14ac:dyDescent="0.35">
      <c r="A104" t="s">
        <v>26</v>
      </c>
      <c r="B104" s="3">
        <v>37755</v>
      </c>
      <c r="C104" s="5">
        <v>14.85111141204834</v>
      </c>
      <c r="D104" s="3">
        <v>38156</v>
      </c>
      <c r="E104" s="5">
        <v>19.264444351196289</v>
      </c>
      <c r="F104" s="7">
        <v>4.4133329391479492</v>
      </c>
      <c r="G104">
        <f t="shared" si="3"/>
        <v>13.663022499084473</v>
      </c>
      <c r="H104" s="11">
        <f t="shared" si="4"/>
        <v>8416.8784767576817</v>
      </c>
      <c r="I104" s="7">
        <f t="shared" si="5"/>
        <v>37146.487026280091</v>
      </c>
      <c r="J104" s="12">
        <f>Table1[[#This Row],[Total Profit/Loss]]/(Table1[[#This Row],[Quantities]]*Table1[[#This Row],[Buy Price]])</f>
        <v>0.29717189621024059</v>
      </c>
      <c r="K104" s="7">
        <f>K103+Table1[[#This Row],[Total Profit/Loss]]</f>
        <v>916224.51325196878</v>
      </c>
      <c r="L104" s="12">
        <f>L103+Table1[[#This Row],[return %]]</f>
        <v>7.3297961060157482</v>
      </c>
      <c r="M104"/>
    </row>
    <row r="105" spans="1:13" x14ac:dyDescent="0.35">
      <c r="A105" t="s">
        <v>44</v>
      </c>
      <c r="B105" s="3">
        <v>37564</v>
      </c>
      <c r="C105" s="5">
        <v>28.409236907958981</v>
      </c>
      <c r="D105" s="3">
        <v>38161</v>
      </c>
      <c r="E105" s="5">
        <v>71.094955444335938</v>
      </c>
      <c r="F105" s="7">
        <v>42.685718536376953</v>
      </c>
      <c r="G105">
        <f t="shared" si="3"/>
        <v>26.136497955322262</v>
      </c>
      <c r="H105" s="11">
        <f t="shared" si="4"/>
        <v>4399.9773878115211</v>
      </c>
      <c r="I105" s="7">
        <f t="shared" si="5"/>
        <v>187816.19634254568</v>
      </c>
      <c r="J105" s="12">
        <f>Table1[[#This Row],[Total Profit/Loss]]/(Table1[[#This Row],[Quantities]]*Table1[[#This Row],[Buy Price]])</f>
        <v>1.5025295707403652</v>
      </c>
      <c r="K105" s="7">
        <f>K104+Table1[[#This Row],[Total Profit/Loss]]</f>
        <v>1104040.7095945145</v>
      </c>
      <c r="L105" s="12">
        <f>L104+Table1[[#This Row],[return %]]</f>
        <v>8.8323256767561134</v>
      </c>
      <c r="M105"/>
    </row>
    <row r="106" spans="1:13" x14ac:dyDescent="0.35">
      <c r="A106" t="s">
        <v>28</v>
      </c>
      <c r="B106" s="3">
        <v>37300</v>
      </c>
      <c r="C106" s="5">
        <v>9.8888883590698242</v>
      </c>
      <c r="D106" s="3">
        <v>38162</v>
      </c>
      <c r="E106" s="5">
        <v>28.61249923706055</v>
      </c>
      <c r="F106" s="7">
        <v>18.723610877990719</v>
      </c>
      <c r="G106">
        <f t="shared" si="3"/>
        <v>9.0977772903442382</v>
      </c>
      <c r="H106" s="11">
        <f t="shared" si="4"/>
        <v>12640.450115442281</v>
      </c>
      <c r="I106" s="7">
        <f t="shared" si="5"/>
        <v>236674.86928419414</v>
      </c>
      <c r="J106" s="12">
        <f>Table1[[#This Row],[Total Profit/Loss]]/(Table1[[#This Row],[Quantities]]*Table1[[#This Row],[Buy Price]])</f>
        <v>1.8933989542735532</v>
      </c>
      <c r="K106" s="7">
        <f>K105+Table1[[#This Row],[Total Profit/Loss]]</f>
        <v>1340715.5788787086</v>
      </c>
      <c r="L106" s="12">
        <f>L105+Table1[[#This Row],[return %]]</f>
        <v>10.725724631029667</v>
      </c>
      <c r="M106"/>
    </row>
    <row r="107" spans="1:13" x14ac:dyDescent="0.35">
      <c r="A107" t="s">
        <v>41</v>
      </c>
      <c r="B107" s="3">
        <v>37579</v>
      </c>
      <c r="C107" s="5">
        <v>22.611476898193359</v>
      </c>
      <c r="D107" s="3">
        <v>38163</v>
      </c>
      <c r="E107" s="5">
        <v>39.547676086425781</v>
      </c>
      <c r="F107" s="7">
        <v>16.936199188232418</v>
      </c>
      <c r="G107">
        <f t="shared" si="3"/>
        <v>20.80255874633789</v>
      </c>
      <c r="H107" s="11">
        <f t="shared" si="4"/>
        <v>5528.166097367457</v>
      </c>
      <c r="I107" s="7">
        <f t="shared" si="5"/>
        <v>93626.122170648698</v>
      </c>
      <c r="J107" s="12">
        <f>Table1[[#This Row],[Total Profit/Loss]]/(Table1[[#This Row],[Quantities]]*Table1[[#This Row],[Buy Price]])</f>
        <v>0.74900897736518957</v>
      </c>
      <c r="K107" s="7">
        <f>K106+Table1[[#This Row],[Total Profit/Loss]]</f>
        <v>1434341.7010493574</v>
      </c>
      <c r="L107" s="12">
        <f>L106+Table1[[#This Row],[return %]]</f>
        <v>11.474733608394857</v>
      </c>
      <c r="M107"/>
    </row>
    <row r="108" spans="1:13" x14ac:dyDescent="0.35">
      <c r="A108" t="s">
        <v>32</v>
      </c>
      <c r="B108" s="3">
        <v>37819</v>
      </c>
      <c r="C108" s="5">
        <v>8.9549999237060547</v>
      </c>
      <c r="D108" s="3">
        <v>38163</v>
      </c>
      <c r="E108" s="5">
        <v>16.542499542236332</v>
      </c>
      <c r="F108" s="7">
        <v>7.5874996185302734</v>
      </c>
      <c r="G108">
        <f t="shared" si="3"/>
        <v>8.2385999298095705</v>
      </c>
      <c r="H108" s="11">
        <f t="shared" si="4"/>
        <v>13958.682419314682</v>
      </c>
      <c r="I108" s="7">
        <f t="shared" si="5"/>
        <v>105911.49753173538</v>
      </c>
      <c r="J108" s="12">
        <f>Table1[[#This Row],[Total Profit/Loss]]/(Table1[[#This Row],[Quantities]]*Table1[[#This Row],[Buy Price]])</f>
        <v>0.84729198025388286</v>
      </c>
      <c r="K108" s="7">
        <f>K107+Table1[[#This Row],[Total Profit/Loss]]</f>
        <v>1540253.1985810928</v>
      </c>
      <c r="L108" s="12">
        <f>L107+Table1[[#This Row],[return %]]</f>
        <v>12.32202558864874</v>
      </c>
      <c r="M108"/>
    </row>
    <row r="109" spans="1:13" x14ac:dyDescent="0.35">
      <c r="A109" t="s">
        <v>38</v>
      </c>
      <c r="B109" s="3">
        <v>37762</v>
      </c>
      <c r="C109" s="5">
        <v>46.977775573730469</v>
      </c>
      <c r="D109" s="3">
        <v>38167</v>
      </c>
      <c r="E109" s="5">
        <v>70.094444274902344</v>
      </c>
      <c r="F109" s="7">
        <v>23.116668701171879</v>
      </c>
      <c r="G109">
        <f t="shared" si="3"/>
        <v>43.219553527832034</v>
      </c>
      <c r="H109" s="11">
        <f t="shared" si="4"/>
        <v>2660.8326697762782</v>
      </c>
      <c r="I109" s="7">
        <f t="shared" si="5"/>
        <v>61509.587296472899</v>
      </c>
      <c r="J109" s="12">
        <f>Table1[[#This Row],[Total Profit/Loss]]/(Table1[[#This Row],[Quantities]]*Table1[[#This Row],[Buy Price]])</f>
        <v>0.49207669837178292</v>
      </c>
      <c r="K109" s="7">
        <f>K108+Table1[[#This Row],[Total Profit/Loss]]</f>
        <v>1601762.7858775656</v>
      </c>
      <c r="L109" s="12">
        <f>L108+Table1[[#This Row],[return %]]</f>
        <v>12.814102287020523</v>
      </c>
      <c r="M109"/>
    </row>
    <row r="110" spans="1:13" x14ac:dyDescent="0.35">
      <c r="A110" t="s">
        <v>27</v>
      </c>
      <c r="B110" s="3">
        <v>37812</v>
      </c>
      <c r="C110" s="5">
        <v>27.290908813476559</v>
      </c>
      <c r="D110" s="3">
        <v>38169</v>
      </c>
      <c r="E110" s="5">
        <v>45.054546356201172</v>
      </c>
      <c r="F110" s="7">
        <v>17.763637542724609</v>
      </c>
      <c r="G110">
        <f t="shared" si="3"/>
        <v>25.107636108398435</v>
      </c>
      <c r="H110" s="11">
        <f t="shared" si="4"/>
        <v>4580.2798600196711</v>
      </c>
      <c r="I110" s="7">
        <f t="shared" si="5"/>
        <v>81362.431277630851</v>
      </c>
      <c r="J110" s="12">
        <f>Table1[[#This Row],[Total Profit/Loss]]/(Table1[[#This Row],[Quantities]]*Table1[[#This Row],[Buy Price]])</f>
        <v>0.65089945022104667</v>
      </c>
      <c r="K110" s="7">
        <f>K109+Table1[[#This Row],[Total Profit/Loss]]</f>
        <v>1683125.2171551965</v>
      </c>
      <c r="L110" s="12">
        <f>L109+Table1[[#This Row],[return %]]</f>
        <v>13.46500173724157</v>
      </c>
      <c r="M110"/>
    </row>
    <row r="111" spans="1:13" x14ac:dyDescent="0.35">
      <c r="A111" t="s">
        <v>9</v>
      </c>
      <c r="B111" s="3">
        <v>37606</v>
      </c>
      <c r="C111" s="5">
        <v>8.8199996948242188</v>
      </c>
      <c r="D111" s="3">
        <v>38180</v>
      </c>
      <c r="E111" s="5">
        <v>24.090000152587891</v>
      </c>
      <c r="F111" s="7">
        <v>15.27000045776367</v>
      </c>
      <c r="G111">
        <f t="shared" si="3"/>
        <v>8.114399719238282</v>
      </c>
      <c r="H111" s="11">
        <f t="shared" si="4"/>
        <v>14172.336091275949</v>
      </c>
      <c r="I111" s="7">
        <f t="shared" si="5"/>
        <v>216411.57860136434</v>
      </c>
      <c r="J111" s="12">
        <f>Table1[[#This Row],[Total Profit/Loss]]/(Table1[[#This Row],[Quantities]]*Table1[[#This Row],[Buy Price]])</f>
        <v>1.7312926288109129</v>
      </c>
      <c r="K111" s="7">
        <f>K110+Table1[[#This Row],[Total Profit/Loss]]</f>
        <v>1899536.7957565608</v>
      </c>
      <c r="L111" s="12">
        <f>L110+Table1[[#This Row],[return %]]</f>
        <v>15.196294366052483</v>
      </c>
      <c r="M111"/>
    </row>
    <row r="112" spans="1:13" x14ac:dyDescent="0.35">
      <c r="A112" t="s">
        <v>35</v>
      </c>
      <c r="B112" s="3">
        <v>37881</v>
      </c>
      <c r="C112" s="5">
        <v>216.05000305175781</v>
      </c>
      <c r="D112" s="3">
        <v>38182</v>
      </c>
      <c r="E112" s="5">
        <v>418.10000610351563</v>
      </c>
      <c r="F112" s="7">
        <v>202.05000305175781</v>
      </c>
      <c r="G112">
        <f t="shared" si="3"/>
        <v>198.76600280761718</v>
      </c>
      <c r="H112" s="11">
        <f t="shared" si="4"/>
        <v>578.56976734249099</v>
      </c>
      <c r="I112" s="7">
        <f t="shared" si="5"/>
        <v>116900.02325720512</v>
      </c>
      <c r="J112" s="12">
        <f>Table1[[#This Row],[Total Profit/Loss]]/(Table1[[#This Row],[Quantities]]*Table1[[#This Row],[Buy Price]])</f>
        <v>0.93520018605764099</v>
      </c>
      <c r="K112" s="7">
        <f>K111+Table1[[#This Row],[Total Profit/Loss]]</f>
        <v>2016436.8190137658</v>
      </c>
      <c r="L112" s="12">
        <f>L111+Table1[[#This Row],[return %]]</f>
        <v>16.131494552110123</v>
      </c>
      <c r="M112"/>
    </row>
    <row r="113" spans="1:13" x14ac:dyDescent="0.35">
      <c r="A113" t="s">
        <v>49</v>
      </c>
      <c r="B113" s="3">
        <v>37662</v>
      </c>
      <c r="C113" s="5">
        <v>329.5</v>
      </c>
      <c r="D113" s="3">
        <v>38184</v>
      </c>
      <c r="E113" s="5">
        <v>958.8499755859375</v>
      </c>
      <c r="F113" s="7">
        <v>629.3499755859375</v>
      </c>
      <c r="G113">
        <f t="shared" si="3"/>
        <v>303.14</v>
      </c>
      <c r="H113" s="11">
        <f t="shared" si="4"/>
        <v>379.36267071320162</v>
      </c>
      <c r="I113" s="7">
        <f t="shared" si="5"/>
        <v>238751.8875515695</v>
      </c>
      <c r="J113" s="12">
        <f>Table1[[#This Row],[Total Profit/Loss]]/(Table1[[#This Row],[Quantities]]*Table1[[#This Row],[Buy Price]])</f>
        <v>1.910015100412557</v>
      </c>
      <c r="K113" s="7">
        <f>K112+Table1[[#This Row],[Total Profit/Loss]]</f>
        <v>2255188.7065653354</v>
      </c>
      <c r="L113" s="12">
        <f>L112+Table1[[#This Row],[return %]]</f>
        <v>18.041509652522681</v>
      </c>
      <c r="M113"/>
    </row>
    <row r="114" spans="1:13" x14ac:dyDescent="0.35">
      <c r="A114" t="s">
        <v>20</v>
      </c>
      <c r="B114" s="3">
        <v>37666</v>
      </c>
      <c r="C114" s="5">
        <v>52.061859130859382</v>
      </c>
      <c r="D114" s="3">
        <v>38184</v>
      </c>
      <c r="E114" s="5">
        <v>147.95350646972659</v>
      </c>
      <c r="F114" s="7">
        <v>95.891647338867188</v>
      </c>
      <c r="G114">
        <f t="shared" si="3"/>
        <v>47.896910400390631</v>
      </c>
      <c r="H114" s="11">
        <f t="shared" si="4"/>
        <v>2400.989939406657</v>
      </c>
      <c r="I114" s="7">
        <f t="shared" si="5"/>
        <v>230234.88053375125</v>
      </c>
      <c r="J114" s="12">
        <f>Table1[[#This Row],[Total Profit/Loss]]/(Table1[[#This Row],[Quantities]]*Table1[[#This Row],[Buy Price]])</f>
        <v>1.8418790442700104</v>
      </c>
      <c r="K114" s="7">
        <f>K113+Table1[[#This Row],[Total Profit/Loss]]</f>
        <v>2485423.5870990865</v>
      </c>
      <c r="L114" s="12">
        <f>L113+Table1[[#This Row],[return %]]</f>
        <v>19.883388696792693</v>
      </c>
      <c r="M114"/>
    </row>
    <row r="115" spans="1:13" x14ac:dyDescent="0.35">
      <c r="A115" t="s">
        <v>15</v>
      </c>
      <c r="B115" s="3">
        <v>37846</v>
      </c>
      <c r="C115" s="5">
        <v>68.972000122070313</v>
      </c>
      <c r="D115" s="3">
        <v>38188</v>
      </c>
      <c r="E115" s="5">
        <v>96.620002746582031</v>
      </c>
      <c r="F115" s="7">
        <v>27.648002624511719</v>
      </c>
      <c r="G115">
        <f t="shared" si="3"/>
        <v>63.454240112304689</v>
      </c>
      <c r="H115" s="11">
        <f t="shared" si="4"/>
        <v>1812.3296378061877</v>
      </c>
      <c r="I115" s="7">
        <f t="shared" si="5"/>
        <v>50107.294582545852</v>
      </c>
      <c r="J115" s="12">
        <f>Table1[[#This Row],[Total Profit/Loss]]/(Table1[[#This Row],[Quantities]]*Table1[[#This Row],[Buy Price]])</f>
        <v>0.40085835666036673</v>
      </c>
      <c r="K115" s="7">
        <f>K114+Table1[[#This Row],[Total Profit/Loss]]</f>
        <v>2535530.8816816323</v>
      </c>
      <c r="L115" s="12">
        <f>L114+Table1[[#This Row],[return %]]</f>
        <v>20.284247053453061</v>
      </c>
      <c r="M115"/>
    </row>
    <row r="116" spans="1:13" x14ac:dyDescent="0.35">
      <c r="A116" t="s">
        <v>18</v>
      </c>
      <c r="B116" s="3">
        <v>37756</v>
      </c>
      <c r="C116" s="5">
        <v>9.8050003051757813</v>
      </c>
      <c r="D116" s="3">
        <v>38195</v>
      </c>
      <c r="E116" s="5">
        <v>21.069999694824219</v>
      </c>
      <c r="F116" s="7">
        <v>11.264999389648439</v>
      </c>
      <c r="G116">
        <f t="shared" si="3"/>
        <v>9.0206002807617196</v>
      </c>
      <c r="H116" s="11">
        <f t="shared" si="4"/>
        <v>12748.597257464255</v>
      </c>
      <c r="I116" s="7">
        <f t="shared" si="5"/>
        <v>143612.94032420858</v>
      </c>
      <c r="J116" s="12">
        <f>Table1[[#This Row],[Total Profit/Loss]]/(Table1[[#This Row],[Quantities]]*Table1[[#This Row],[Buy Price]])</f>
        <v>1.1489035225936672</v>
      </c>
      <c r="K116" s="7">
        <f>K115+Table1[[#This Row],[Total Profit/Loss]]</f>
        <v>2679143.8220058409</v>
      </c>
      <c r="L116" s="12">
        <f>L115+Table1[[#This Row],[return %]]</f>
        <v>21.433150576046728</v>
      </c>
      <c r="M116"/>
    </row>
    <row r="117" spans="1:13" x14ac:dyDescent="0.35">
      <c r="A117" t="s">
        <v>23</v>
      </c>
      <c r="B117" s="3">
        <v>37818</v>
      </c>
      <c r="C117" s="5">
        <v>239.05000305175781</v>
      </c>
      <c r="D117" s="3">
        <v>38225</v>
      </c>
      <c r="E117" s="5">
        <v>447.85000610351563</v>
      </c>
      <c r="F117" s="7">
        <v>208.80000305175781</v>
      </c>
      <c r="G117">
        <f t="shared" si="3"/>
        <v>219.92600280761721</v>
      </c>
      <c r="H117" s="11">
        <f t="shared" si="4"/>
        <v>522.90315165959578</v>
      </c>
      <c r="I117" s="7">
        <f t="shared" si="5"/>
        <v>109182.17966229738</v>
      </c>
      <c r="J117" s="12">
        <f>Table1[[#This Row],[Total Profit/Loss]]/(Table1[[#This Row],[Quantities]]*Table1[[#This Row],[Buy Price]])</f>
        <v>0.87345743729837799</v>
      </c>
      <c r="K117" s="7">
        <f>K116+Table1[[#This Row],[Total Profit/Loss]]</f>
        <v>2788326.0016681384</v>
      </c>
      <c r="L117" s="12">
        <f>L116+Table1[[#This Row],[return %]]</f>
        <v>22.306608013345105</v>
      </c>
      <c r="M117"/>
    </row>
    <row r="118" spans="1:13" x14ac:dyDescent="0.35">
      <c r="A118" t="s">
        <v>29</v>
      </c>
      <c r="B118" s="3">
        <v>37643</v>
      </c>
      <c r="C118" s="5">
        <v>18.10000038146973</v>
      </c>
      <c r="D118" s="3">
        <v>38238</v>
      </c>
      <c r="E118" s="5">
        <v>40.799999237060547</v>
      </c>
      <c r="F118" s="7">
        <v>22.69999885559082</v>
      </c>
      <c r="G118">
        <f t="shared" si="3"/>
        <v>16.652000350952154</v>
      </c>
      <c r="H118" s="11">
        <f t="shared" si="4"/>
        <v>6906.0772025160641</v>
      </c>
      <c r="I118" s="7">
        <f t="shared" si="5"/>
        <v>156767.94459373649</v>
      </c>
      <c r="J118" s="12">
        <f>Table1[[#This Row],[Total Profit/Loss]]/(Table1[[#This Row],[Quantities]]*Table1[[#This Row],[Buy Price]])</f>
        <v>1.2541435567498904</v>
      </c>
      <c r="K118" s="7">
        <f>K117+Table1[[#This Row],[Total Profit/Loss]]</f>
        <v>2945093.9462618749</v>
      </c>
      <c r="L118" s="12">
        <f>L117+Table1[[#This Row],[return %]]</f>
        <v>23.560751570094997</v>
      </c>
      <c r="M118"/>
    </row>
    <row r="119" spans="1:13" x14ac:dyDescent="0.35">
      <c r="A119" t="s">
        <v>34</v>
      </c>
      <c r="B119" s="3">
        <v>37622</v>
      </c>
      <c r="C119" s="5">
        <v>14.14375019073486</v>
      </c>
      <c r="D119" s="3">
        <v>38247</v>
      </c>
      <c r="E119" s="5">
        <v>56.450000762939453</v>
      </c>
      <c r="F119" s="7">
        <v>42.30625057220459</v>
      </c>
      <c r="G119">
        <f t="shared" si="3"/>
        <v>13.012250175476071</v>
      </c>
      <c r="H119" s="11">
        <f t="shared" si="4"/>
        <v>8837.8257756477979</v>
      </c>
      <c r="I119" s="7">
        <f t="shared" si="5"/>
        <v>373895.27177804412</v>
      </c>
      <c r="J119" s="12">
        <f>Table1[[#This Row],[Total Profit/Loss]]/(Table1[[#This Row],[Quantities]]*Table1[[#This Row],[Buy Price]])</f>
        <v>2.9911621742243528</v>
      </c>
      <c r="K119" s="7">
        <f>K118+Table1[[#This Row],[Total Profit/Loss]]</f>
        <v>3318989.2180399192</v>
      </c>
      <c r="L119" s="12">
        <f>L118+Table1[[#This Row],[return %]]</f>
        <v>26.55191374431935</v>
      </c>
      <c r="M119"/>
    </row>
    <row r="120" spans="1:13" x14ac:dyDescent="0.35">
      <c r="A120" t="s">
        <v>13</v>
      </c>
      <c r="B120" s="3">
        <v>37715</v>
      </c>
      <c r="C120" s="5">
        <v>14.51024055480957</v>
      </c>
      <c r="D120" s="3">
        <v>38260</v>
      </c>
      <c r="E120" s="5">
        <v>65.926971435546875</v>
      </c>
      <c r="F120" s="7">
        <v>51.416730880737298</v>
      </c>
      <c r="G120">
        <f t="shared" si="3"/>
        <v>13.349421310424805</v>
      </c>
      <c r="H120" s="11">
        <f t="shared" si="4"/>
        <v>8614.6056316459562</v>
      </c>
      <c r="I120" s="7">
        <f t="shared" si="5"/>
        <v>442934.85940602404</v>
      </c>
      <c r="J120" s="12">
        <f>Table1[[#This Row],[Total Profit/Loss]]/(Table1[[#This Row],[Quantities]]*Table1[[#This Row],[Buy Price]])</f>
        <v>3.5434788752481903</v>
      </c>
      <c r="K120" s="7">
        <f>K119+Table1[[#This Row],[Total Profit/Loss]]</f>
        <v>3761924.0774459434</v>
      </c>
      <c r="L120" s="12">
        <f>L119+Table1[[#This Row],[return %]]</f>
        <v>30.095392619567541</v>
      </c>
      <c r="M120"/>
    </row>
    <row r="121" spans="1:13" x14ac:dyDescent="0.35">
      <c r="A121" t="s">
        <v>8</v>
      </c>
      <c r="B121" s="3">
        <v>38222</v>
      </c>
      <c r="C121" s="5">
        <v>31.219999313354489</v>
      </c>
      <c r="D121" s="3">
        <v>38289</v>
      </c>
      <c r="E121" s="5">
        <v>29.534999847412109</v>
      </c>
      <c r="F121" s="7">
        <v>-1.684999465942383</v>
      </c>
      <c r="G121">
        <f t="shared" si="3"/>
        <v>28.72239936828613</v>
      </c>
      <c r="H121" s="11">
        <f t="shared" si="4"/>
        <v>4003.8437780019658</v>
      </c>
      <c r="I121" s="7">
        <f t="shared" si="5"/>
        <v>-6746.4746276500455</v>
      </c>
      <c r="J121" s="12">
        <f>Table1[[#This Row],[Total Profit/Loss]]/(Table1[[#This Row],[Quantities]]*Table1[[#This Row],[Buy Price]])</f>
        <v>-5.3971797021200356E-2</v>
      </c>
      <c r="K121" s="7">
        <f>K120+Table1[[#This Row],[Total Profit/Loss]]</f>
        <v>3755177.6028182935</v>
      </c>
      <c r="L121" s="12">
        <f>L120+Table1[[#This Row],[return %]]</f>
        <v>30.041420822546339</v>
      </c>
      <c r="M121"/>
    </row>
    <row r="122" spans="1:13" x14ac:dyDescent="0.35">
      <c r="A122" t="s">
        <v>17</v>
      </c>
      <c r="B122" s="3">
        <v>38351</v>
      </c>
      <c r="C122" s="5">
        <v>424.54998779296881</v>
      </c>
      <c r="D122" s="3">
        <v>38413</v>
      </c>
      <c r="E122" s="5">
        <v>362.20001220703119</v>
      </c>
      <c r="F122" s="7">
        <v>-62.3499755859375</v>
      </c>
      <c r="G122">
        <f t="shared" si="3"/>
        <v>390.5859887695313</v>
      </c>
      <c r="H122" s="11">
        <f t="shared" si="4"/>
        <v>294.42940429657028</v>
      </c>
      <c r="I122" s="7">
        <f t="shared" si="5"/>
        <v>-18357.666169673277</v>
      </c>
      <c r="J122" s="12">
        <f>Table1[[#This Row],[Total Profit/Loss]]/(Table1[[#This Row],[Quantities]]*Table1[[#This Row],[Buy Price]])</f>
        <v>-0.14686132935738624</v>
      </c>
      <c r="K122" s="7">
        <f>K121+Table1[[#This Row],[Total Profit/Loss]]</f>
        <v>3736819.9366486203</v>
      </c>
      <c r="L122" s="12">
        <f>L121+Table1[[#This Row],[return %]]</f>
        <v>29.894559493188954</v>
      </c>
      <c r="M122"/>
    </row>
    <row r="123" spans="1:13" x14ac:dyDescent="0.35">
      <c r="A123" t="s">
        <v>21</v>
      </c>
      <c r="B123" s="3">
        <v>37860</v>
      </c>
      <c r="C123" s="5">
        <v>21.66250038146973</v>
      </c>
      <c r="D123" s="3">
        <v>38414</v>
      </c>
      <c r="E123" s="5">
        <v>42.169998168945313</v>
      </c>
      <c r="F123" s="7">
        <v>20.507497787475589</v>
      </c>
      <c r="G123">
        <f t="shared" si="3"/>
        <v>19.929500350952154</v>
      </c>
      <c r="H123" s="11">
        <f t="shared" si="4"/>
        <v>5770.3403484727041</v>
      </c>
      <c r="I123" s="7">
        <f t="shared" si="5"/>
        <v>118335.2419292851</v>
      </c>
      <c r="J123" s="12">
        <f>Table1[[#This Row],[Total Profit/Loss]]/(Table1[[#This Row],[Quantities]]*Table1[[#This Row],[Buy Price]])</f>
        <v>0.94668193543427981</v>
      </c>
      <c r="K123" s="7">
        <f>K122+Table1[[#This Row],[Total Profit/Loss]]</f>
        <v>3855155.1785779055</v>
      </c>
      <c r="L123" s="12">
        <f>L122+Table1[[#This Row],[return %]]</f>
        <v>30.841241428623235</v>
      </c>
      <c r="M123"/>
    </row>
    <row r="124" spans="1:13" x14ac:dyDescent="0.35">
      <c r="A124" t="s">
        <v>15</v>
      </c>
      <c r="B124" s="3">
        <v>38253</v>
      </c>
      <c r="C124" s="5">
        <v>112.55999755859381</v>
      </c>
      <c r="D124" s="3">
        <v>38455</v>
      </c>
      <c r="E124" s="5">
        <v>99.800003051757813</v>
      </c>
      <c r="F124" s="7">
        <v>-12.759994506835939</v>
      </c>
      <c r="G124">
        <f t="shared" si="3"/>
        <v>103.55519775390631</v>
      </c>
      <c r="H124" s="11">
        <f t="shared" si="4"/>
        <v>1110.5188584863874</v>
      </c>
      <c r="I124" s="7">
        <f t="shared" si="5"/>
        <v>-14170.214534024022</v>
      </c>
      <c r="J124" s="12">
        <f>Table1[[#This Row],[Total Profit/Loss]]/(Table1[[#This Row],[Quantities]]*Table1[[#This Row],[Buy Price]])</f>
        <v>-0.11336171627219205</v>
      </c>
      <c r="K124" s="7">
        <f>K123+Table1[[#This Row],[Total Profit/Loss]]</f>
        <v>3840984.9640438813</v>
      </c>
      <c r="L124" s="12">
        <f>L123+Table1[[#This Row],[return %]]</f>
        <v>30.727879712351044</v>
      </c>
      <c r="M124"/>
    </row>
    <row r="125" spans="1:13" x14ac:dyDescent="0.35">
      <c r="A125" t="s">
        <v>12</v>
      </c>
      <c r="B125" s="3">
        <v>38335</v>
      </c>
      <c r="C125" s="5">
        <v>35.700000762939453</v>
      </c>
      <c r="D125" s="3">
        <v>38471</v>
      </c>
      <c r="E125" s="5">
        <v>28.88750076293945</v>
      </c>
      <c r="F125" s="7">
        <v>-6.8125</v>
      </c>
      <c r="G125">
        <f t="shared" si="3"/>
        <v>32.844000701904299</v>
      </c>
      <c r="H125" s="11">
        <f t="shared" si="4"/>
        <v>3501.4004853961778</v>
      </c>
      <c r="I125" s="7">
        <f t="shared" si="5"/>
        <v>-23853.290806761463</v>
      </c>
      <c r="J125" s="12">
        <f>Table1[[#This Row],[Total Profit/Loss]]/(Table1[[#This Row],[Quantities]]*Table1[[#This Row],[Buy Price]])</f>
        <v>-0.19082632645409153</v>
      </c>
      <c r="K125" s="7">
        <f>K124+Table1[[#This Row],[Total Profit/Loss]]</f>
        <v>3817131.6732371198</v>
      </c>
      <c r="L125" s="12">
        <f>L124+Table1[[#This Row],[return %]]</f>
        <v>30.537053385896954</v>
      </c>
      <c r="M125"/>
    </row>
    <row r="126" spans="1:13" x14ac:dyDescent="0.35">
      <c r="A126" t="s">
        <v>44</v>
      </c>
      <c r="B126" s="3">
        <v>38328</v>
      </c>
      <c r="C126" s="5">
        <v>94.52178955078125</v>
      </c>
      <c r="D126" s="3">
        <v>38475</v>
      </c>
      <c r="E126" s="5">
        <v>81.308860778808594</v>
      </c>
      <c r="F126" s="7">
        <v>-13.21292877197266</v>
      </c>
      <c r="G126">
        <f t="shared" si="3"/>
        <v>86.960046386718759</v>
      </c>
      <c r="H126" s="11">
        <f t="shared" si="4"/>
        <v>1322.4463966887197</v>
      </c>
      <c r="I126" s="7">
        <f t="shared" si="5"/>
        <v>-17473.390044199954</v>
      </c>
      <c r="J126" s="12">
        <f>Table1[[#This Row],[Total Profit/Loss]]/(Table1[[#This Row],[Quantities]]*Table1[[#This Row],[Buy Price]])</f>
        <v>-0.13978712035359947</v>
      </c>
      <c r="K126" s="7">
        <f>K125+Table1[[#This Row],[Total Profit/Loss]]</f>
        <v>3799658.28319292</v>
      </c>
      <c r="L126" s="12">
        <f>L125+Table1[[#This Row],[return %]]</f>
        <v>30.397266265543355</v>
      </c>
      <c r="M126"/>
    </row>
    <row r="127" spans="1:13" x14ac:dyDescent="0.35">
      <c r="A127" t="s">
        <v>51</v>
      </c>
      <c r="B127" s="3">
        <v>37909</v>
      </c>
      <c r="C127" s="5">
        <v>50.008125305175781</v>
      </c>
      <c r="D127" s="3">
        <v>38483</v>
      </c>
      <c r="E127" s="5">
        <v>71.75250244140625</v>
      </c>
      <c r="F127" s="7">
        <v>21.744377136230469</v>
      </c>
      <c r="G127">
        <f t="shared" si="3"/>
        <v>46.007475280761717</v>
      </c>
      <c r="H127" s="11">
        <f t="shared" si="4"/>
        <v>2499.5938007510672</v>
      </c>
      <c r="I127" s="7">
        <f t="shared" si="5"/>
        <v>54352.110290914927</v>
      </c>
      <c r="J127" s="12">
        <f>Table1[[#This Row],[Total Profit/Loss]]/(Table1[[#This Row],[Quantities]]*Table1[[#This Row],[Buy Price]])</f>
        <v>0.43481688232731958</v>
      </c>
      <c r="K127" s="7">
        <f>K126+Table1[[#This Row],[Total Profit/Loss]]</f>
        <v>3854010.3934838348</v>
      </c>
      <c r="L127" s="12">
        <f>L126+Table1[[#This Row],[return %]]</f>
        <v>30.832083147870673</v>
      </c>
      <c r="M127"/>
    </row>
    <row r="128" spans="1:13" x14ac:dyDescent="0.35">
      <c r="A128" t="s">
        <v>28</v>
      </c>
      <c r="B128" s="3">
        <v>38301</v>
      </c>
      <c r="C128" s="5">
        <v>40.224998474121087</v>
      </c>
      <c r="D128" s="3">
        <v>38490</v>
      </c>
      <c r="E128" s="5">
        <v>35.799999237060547</v>
      </c>
      <c r="F128" s="7">
        <v>-4.4249992370605469</v>
      </c>
      <c r="G128">
        <f t="shared" si="3"/>
        <v>37.006998596191401</v>
      </c>
      <c r="H128" s="11">
        <f t="shared" si="4"/>
        <v>3107.5203167607156</v>
      </c>
      <c r="I128" s="7">
        <f t="shared" si="5"/>
        <v>-13750.775030816316</v>
      </c>
      <c r="J128" s="12">
        <f>Table1[[#This Row],[Total Profit/Loss]]/(Table1[[#This Row],[Quantities]]*Table1[[#This Row],[Buy Price]])</f>
        <v>-0.11000620024653048</v>
      </c>
      <c r="K128" s="7">
        <f>K127+Table1[[#This Row],[Total Profit/Loss]]</f>
        <v>3840259.6184530184</v>
      </c>
      <c r="L128" s="12">
        <f>L127+Table1[[#This Row],[return %]]</f>
        <v>30.722076947624142</v>
      </c>
      <c r="M128"/>
    </row>
    <row r="129" spans="1:13" x14ac:dyDescent="0.35">
      <c r="A129" t="s">
        <v>25</v>
      </c>
      <c r="B129" s="3">
        <v>38330</v>
      </c>
      <c r="C129" s="5">
        <v>145.94999694824219</v>
      </c>
      <c r="D129" s="3">
        <v>38490</v>
      </c>
      <c r="E129" s="5">
        <v>130.5</v>
      </c>
      <c r="F129" s="7">
        <v>-15.449996948242189</v>
      </c>
      <c r="G129">
        <f t="shared" si="3"/>
        <v>134.27399719238281</v>
      </c>
      <c r="H129" s="11">
        <f t="shared" si="4"/>
        <v>856.45770889826281</v>
      </c>
      <c r="I129" s="7">
        <f t="shared" si="5"/>
        <v>-13232.268988776657</v>
      </c>
      <c r="J129" s="12">
        <f>Table1[[#This Row],[Total Profit/Loss]]/(Table1[[#This Row],[Quantities]]*Table1[[#This Row],[Buy Price]])</f>
        <v>-0.10585815191021329</v>
      </c>
      <c r="K129" s="7">
        <f>K128+Table1[[#This Row],[Total Profit/Loss]]</f>
        <v>3827027.3494642419</v>
      </c>
      <c r="L129" s="12">
        <f>L128+Table1[[#This Row],[return %]]</f>
        <v>30.61621879571393</v>
      </c>
      <c r="M129"/>
    </row>
    <row r="130" spans="1:13" x14ac:dyDescent="0.35">
      <c r="A130" t="s">
        <v>34</v>
      </c>
      <c r="B130" s="3">
        <v>38328</v>
      </c>
      <c r="C130" s="5">
        <v>63.368751525878913</v>
      </c>
      <c r="D130" s="3">
        <v>38491</v>
      </c>
      <c r="E130" s="5">
        <v>59.518749237060547</v>
      </c>
      <c r="F130" s="7">
        <v>-3.8500022888183589</v>
      </c>
      <c r="G130">
        <f t="shared" ref="G130:G193" si="6">0.92*C130</f>
        <v>58.299251403808604</v>
      </c>
      <c r="H130" s="11">
        <f t="shared" ref="H130:H193" si="7">10000/(C130-G130)</f>
        <v>1972.5810749001714</v>
      </c>
      <c r="I130" s="7">
        <f t="shared" ref="I130:I193" si="8">H130*F130</f>
        <v>-7594.4416532454388</v>
      </c>
      <c r="J130" s="12">
        <f>Table1[[#This Row],[Total Profit/Loss]]/(Table1[[#This Row],[Quantities]]*Table1[[#This Row],[Buy Price]])</f>
        <v>-6.0755533225963464E-2</v>
      </c>
      <c r="K130" s="7">
        <f>K129+Table1[[#This Row],[Total Profit/Loss]]</f>
        <v>3819432.9078109963</v>
      </c>
      <c r="L130" s="12">
        <f>L129+Table1[[#This Row],[return %]]</f>
        <v>30.555463262487965</v>
      </c>
      <c r="M130"/>
    </row>
    <row r="131" spans="1:13" x14ac:dyDescent="0.35">
      <c r="A131" t="s">
        <v>20</v>
      </c>
      <c r="B131" s="3">
        <v>38258</v>
      </c>
      <c r="C131" s="5">
        <v>173.0200500488281</v>
      </c>
      <c r="D131" s="3">
        <v>38495</v>
      </c>
      <c r="E131" s="5">
        <v>172.87345886230469</v>
      </c>
      <c r="F131" s="7">
        <v>-0.1465911865234375</v>
      </c>
      <c r="G131">
        <f t="shared" si="6"/>
        <v>159.17844604492186</v>
      </c>
      <c r="H131" s="11">
        <f t="shared" si="7"/>
        <v>722.45962225027529</v>
      </c>
      <c r="I131" s="7">
        <f t="shared" si="8"/>
        <v>-105.90621324094231</v>
      </c>
      <c r="J131" s="12">
        <f>Table1[[#This Row],[Total Profit/Loss]]/(Table1[[#This Row],[Quantities]]*Table1[[#This Row],[Buy Price]])</f>
        <v>-8.47249705927538E-4</v>
      </c>
      <c r="K131" s="7">
        <f>K130+Table1[[#This Row],[Total Profit/Loss]]</f>
        <v>3819327.0015977551</v>
      </c>
      <c r="L131" s="12">
        <f>L130+Table1[[#This Row],[return %]]</f>
        <v>30.554616012782038</v>
      </c>
      <c r="M131"/>
    </row>
    <row r="132" spans="1:13" x14ac:dyDescent="0.35">
      <c r="A132" t="s">
        <v>24</v>
      </c>
      <c r="B132" s="3">
        <v>38266</v>
      </c>
      <c r="C132" s="5">
        <v>115.5693435668945</v>
      </c>
      <c r="D132" s="3">
        <v>38495</v>
      </c>
      <c r="E132" s="5">
        <v>98.648452758789063</v>
      </c>
      <c r="F132" s="7">
        <v>-16.920890808105469</v>
      </c>
      <c r="G132">
        <f t="shared" si="6"/>
        <v>106.32379608154295</v>
      </c>
      <c r="H132" s="11">
        <f t="shared" si="7"/>
        <v>1081.6017132402151</v>
      </c>
      <c r="I132" s="7">
        <f t="shared" si="8"/>
        <v>-18301.664487597482</v>
      </c>
      <c r="J132" s="12">
        <f>Table1[[#This Row],[Total Profit/Loss]]/(Table1[[#This Row],[Quantities]]*Table1[[#This Row],[Buy Price]])</f>
        <v>-0.14641331590077972</v>
      </c>
      <c r="K132" s="7">
        <f>K131+Table1[[#This Row],[Total Profit/Loss]]</f>
        <v>3801025.3371101576</v>
      </c>
      <c r="L132" s="12">
        <f>L131+Table1[[#This Row],[return %]]</f>
        <v>30.408202696881258</v>
      </c>
      <c r="M132"/>
    </row>
    <row r="133" spans="1:13" x14ac:dyDescent="0.35">
      <c r="A133" t="s">
        <v>36</v>
      </c>
      <c r="B133" s="3">
        <v>38366</v>
      </c>
      <c r="C133" s="5">
        <v>67.625</v>
      </c>
      <c r="D133" s="3">
        <v>38502</v>
      </c>
      <c r="E133" s="5">
        <v>69</v>
      </c>
      <c r="F133" s="7">
        <v>1.375</v>
      </c>
      <c r="G133">
        <f t="shared" si="6"/>
        <v>62.215000000000003</v>
      </c>
      <c r="H133" s="11">
        <f t="shared" si="7"/>
        <v>1848.4288354898349</v>
      </c>
      <c r="I133" s="7">
        <f t="shared" si="8"/>
        <v>2541.5896487985228</v>
      </c>
      <c r="J133" s="12">
        <f>Table1[[#This Row],[Total Profit/Loss]]/(Table1[[#This Row],[Quantities]]*Table1[[#This Row],[Buy Price]])</f>
        <v>2.0332717190388167E-2</v>
      </c>
      <c r="K133" s="7">
        <f>K132+Table1[[#This Row],[Total Profit/Loss]]</f>
        <v>3803566.9267589562</v>
      </c>
      <c r="L133" s="12">
        <f>L132+Table1[[#This Row],[return %]]</f>
        <v>30.428535414071646</v>
      </c>
      <c r="M133"/>
    </row>
    <row r="134" spans="1:13" x14ac:dyDescent="0.35">
      <c r="A134" t="s">
        <v>19</v>
      </c>
      <c r="B134" s="3">
        <v>38307</v>
      </c>
      <c r="C134" s="5">
        <v>25.86876106262207</v>
      </c>
      <c r="D134" s="3">
        <v>38504</v>
      </c>
      <c r="E134" s="5">
        <v>27.05001258850098</v>
      </c>
      <c r="F134" s="7">
        <v>1.181251525878906</v>
      </c>
      <c r="G134">
        <f t="shared" si="6"/>
        <v>23.799260177612307</v>
      </c>
      <c r="H134" s="11">
        <f t="shared" si="7"/>
        <v>4832.0829782843148</v>
      </c>
      <c r="I134" s="7">
        <f t="shared" si="8"/>
        <v>5707.9053912718355</v>
      </c>
      <c r="J134" s="12">
        <f>Table1[[#This Row],[Total Profit/Loss]]/(Table1[[#This Row],[Quantities]]*Table1[[#This Row],[Buy Price]])</f>
        <v>4.566324313017462E-2</v>
      </c>
      <c r="K134" s="7">
        <f>K133+Table1[[#This Row],[Total Profit/Loss]]</f>
        <v>3809274.8321502279</v>
      </c>
      <c r="L134" s="12">
        <f>L133+Table1[[#This Row],[return %]]</f>
        <v>30.474198657201821</v>
      </c>
      <c r="M134"/>
    </row>
    <row r="135" spans="1:13" x14ac:dyDescent="0.35">
      <c r="A135" t="s">
        <v>31</v>
      </c>
      <c r="B135" s="3">
        <v>38229</v>
      </c>
      <c r="C135" s="5">
        <v>24.4571418762207</v>
      </c>
      <c r="D135" s="3">
        <v>38516</v>
      </c>
      <c r="E135" s="5">
        <v>28.10000038146973</v>
      </c>
      <c r="F135" s="7">
        <v>3.642858505249023</v>
      </c>
      <c r="G135">
        <f t="shared" si="6"/>
        <v>22.500570526123045</v>
      </c>
      <c r="H135" s="11">
        <f t="shared" si="7"/>
        <v>5110.9815134014361</v>
      </c>
      <c r="I135" s="7">
        <f t="shared" si="8"/>
        <v>18618.582476264946</v>
      </c>
      <c r="J135" s="12">
        <f>Table1[[#This Row],[Total Profit/Loss]]/(Table1[[#This Row],[Quantities]]*Table1[[#This Row],[Buy Price]])</f>
        <v>0.14894865981011943</v>
      </c>
      <c r="K135" s="7">
        <f>K134+Table1[[#This Row],[Total Profit/Loss]]</f>
        <v>3827893.4146264927</v>
      </c>
      <c r="L135" s="12">
        <f>L134+Table1[[#This Row],[return %]]</f>
        <v>30.623147317011941</v>
      </c>
      <c r="M135"/>
    </row>
    <row r="136" spans="1:13" x14ac:dyDescent="0.35">
      <c r="A136" t="s">
        <v>43</v>
      </c>
      <c r="B136" s="3">
        <v>38113</v>
      </c>
      <c r="C136" s="5">
        <v>115.8874969482422</v>
      </c>
      <c r="D136" s="3">
        <v>38517</v>
      </c>
      <c r="E136" s="5">
        <v>158.25750732421881</v>
      </c>
      <c r="F136" s="7">
        <v>42.370010375976563</v>
      </c>
      <c r="G136">
        <f t="shared" si="6"/>
        <v>106.61649719238282</v>
      </c>
      <c r="H136" s="11">
        <f t="shared" si="7"/>
        <v>1078.6323226553732</v>
      </c>
      <c r="I136" s="7">
        <f t="shared" si="8"/>
        <v>45701.662702771864</v>
      </c>
      <c r="J136" s="12">
        <f>Table1[[#This Row],[Total Profit/Loss]]/(Table1[[#This Row],[Quantities]]*Table1[[#This Row],[Buy Price]])</f>
        <v>0.36561330162217504</v>
      </c>
      <c r="K136" s="7">
        <f>K135+Table1[[#This Row],[Total Profit/Loss]]</f>
        <v>3873595.0773292645</v>
      </c>
      <c r="L136" s="12">
        <f>L135+Table1[[#This Row],[return %]]</f>
        <v>30.988760618634117</v>
      </c>
      <c r="M136"/>
    </row>
    <row r="137" spans="1:13" x14ac:dyDescent="0.35">
      <c r="A137" t="s">
        <v>45</v>
      </c>
      <c r="B137" s="3">
        <v>38260</v>
      </c>
      <c r="C137" s="5">
        <v>24.351491928100589</v>
      </c>
      <c r="D137" s="3">
        <v>38532</v>
      </c>
      <c r="E137" s="5">
        <v>29.147678375244141</v>
      </c>
      <c r="F137" s="7">
        <v>4.7961864471435547</v>
      </c>
      <c r="G137">
        <f t="shared" si="6"/>
        <v>22.403372573852543</v>
      </c>
      <c r="H137" s="11">
        <f t="shared" si="7"/>
        <v>5133.1557166629027</v>
      </c>
      <c r="I137" s="7">
        <f t="shared" si="8"/>
        <v>24619.571879336076</v>
      </c>
      <c r="J137" s="12">
        <f>Table1[[#This Row],[Total Profit/Loss]]/(Table1[[#This Row],[Quantities]]*Table1[[#This Row],[Buy Price]])</f>
        <v>0.1969565750346885</v>
      </c>
      <c r="K137" s="7">
        <f>K136+Table1[[#This Row],[Total Profit/Loss]]</f>
        <v>3898214.6492086006</v>
      </c>
      <c r="L137" s="12">
        <f>L136+Table1[[#This Row],[return %]]</f>
        <v>31.185717193668808</v>
      </c>
      <c r="M137"/>
    </row>
    <row r="138" spans="1:13" x14ac:dyDescent="0.35">
      <c r="A138" t="s">
        <v>12</v>
      </c>
      <c r="B138" s="3">
        <v>38561</v>
      </c>
      <c r="C138" s="5">
        <v>180.19999694824219</v>
      </c>
      <c r="D138" s="3">
        <v>38572</v>
      </c>
      <c r="E138" s="5">
        <v>29.991666793823239</v>
      </c>
      <c r="F138" s="7">
        <v>-150.20833015441889</v>
      </c>
      <c r="G138">
        <f t="shared" si="6"/>
        <v>165.78399719238283</v>
      </c>
      <c r="H138" s="11">
        <f t="shared" si="7"/>
        <v>693.67370764108921</v>
      </c>
      <c r="I138" s="7">
        <f t="shared" si="8"/>
        <v>-104195.56929679257</v>
      </c>
      <c r="J138" s="12">
        <f>Table1[[#This Row],[Total Profit/Loss]]/(Table1[[#This Row],[Quantities]]*Table1[[#This Row],[Buy Price]])</f>
        <v>-0.83356455437433985</v>
      </c>
      <c r="K138" s="7">
        <f>K137+Table1[[#This Row],[Total Profit/Loss]]</f>
        <v>3794019.079911808</v>
      </c>
      <c r="L138" s="12">
        <f>L137+Table1[[#This Row],[return %]]</f>
        <v>30.352152639294466</v>
      </c>
      <c r="M138"/>
    </row>
    <row r="139" spans="1:13" x14ac:dyDescent="0.35">
      <c r="A139" t="s">
        <v>28</v>
      </c>
      <c r="B139" s="3">
        <v>38561</v>
      </c>
      <c r="C139" s="5">
        <v>202.125</v>
      </c>
      <c r="D139" s="3">
        <v>38576</v>
      </c>
      <c r="E139" s="5">
        <v>34.483333587646477</v>
      </c>
      <c r="F139" s="7">
        <v>-167.64166641235349</v>
      </c>
      <c r="G139">
        <f t="shared" si="6"/>
        <v>185.95500000000001</v>
      </c>
      <c r="H139" s="11">
        <f t="shared" si="7"/>
        <v>618.4291898577618</v>
      </c>
      <c r="I139" s="7">
        <f t="shared" si="8"/>
        <v>-103674.49994579692</v>
      </c>
      <c r="J139" s="12">
        <f>Table1[[#This Row],[Total Profit/Loss]]/(Table1[[#This Row],[Quantities]]*Table1[[#This Row],[Buy Price]])</f>
        <v>-0.82939599956637466</v>
      </c>
      <c r="K139" s="7">
        <f>K138+Table1[[#This Row],[Total Profit/Loss]]</f>
        <v>3690344.579966011</v>
      </c>
      <c r="L139" s="12">
        <f>L138+Table1[[#This Row],[return %]]</f>
        <v>29.52275663972809</v>
      </c>
      <c r="M139"/>
    </row>
    <row r="140" spans="1:13" x14ac:dyDescent="0.35">
      <c r="A140" t="s">
        <v>18</v>
      </c>
      <c r="B140" s="3">
        <v>38322</v>
      </c>
      <c r="C140" s="5">
        <v>22.715000152587891</v>
      </c>
      <c r="D140" s="3">
        <v>38635</v>
      </c>
      <c r="E140" s="5">
        <v>28.29000091552734</v>
      </c>
      <c r="F140" s="7">
        <v>5.5750007629394531</v>
      </c>
      <c r="G140">
        <f t="shared" si="6"/>
        <v>20.897800140380859</v>
      </c>
      <c r="H140" s="11">
        <f t="shared" si="7"/>
        <v>5502.9715677003369</v>
      </c>
      <c r="I140" s="7">
        <f t="shared" si="8"/>
        <v>30679.070688363496</v>
      </c>
      <c r="J140" s="12">
        <f>Table1[[#This Row],[Total Profit/Loss]]/(Table1[[#This Row],[Quantities]]*Table1[[#This Row],[Buy Price]])</f>
        <v>0.24543256550690803</v>
      </c>
      <c r="K140" s="7">
        <f>K139+Table1[[#This Row],[Total Profit/Loss]]</f>
        <v>3721023.6506543746</v>
      </c>
      <c r="L140" s="12">
        <f>L139+Table1[[#This Row],[return %]]</f>
        <v>29.768189205234997</v>
      </c>
      <c r="M140"/>
    </row>
    <row r="141" spans="1:13" x14ac:dyDescent="0.35">
      <c r="A141" t="s">
        <v>12</v>
      </c>
      <c r="B141" s="3">
        <v>38614</v>
      </c>
      <c r="C141" s="5">
        <v>34.1875</v>
      </c>
      <c r="D141" s="3">
        <v>38635</v>
      </c>
      <c r="E141" s="5">
        <v>34.087501525878913</v>
      </c>
      <c r="F141" s="7">
        <v>-9.999847412109375E-2</v>
      </c>
      <c r="G141">
        <f t="shared" si="6"/>
        <v>31.452500000000001</v>
      </c>
      <c r="H141" s="11">
        <f t="shared" si="7"/>
        <v>3656.307129798904</v>
      </c>
      <c r="I141" s="7">
        <f t="shared" si="8"/>
        <v>-365.62513389796629</v>
      </c>
      <c r="J141" s="12">
        <f>Table1[[#This Row],[Total Profit/Loss]]/(Table1[[#This Row],[Quantities]]*Table1[[#This Row],[Buy Price]])</f>
        <v>-2.9250010711837295E-3</v>
      </c>
      <c r="K141" s="7">
        <f>K140+Table1[[#This Row],[Total Profit/Loss]]</f>
        <v>3720658.0255204765</v>
      </c>
      <c r="L141" s="12">
        <f>L140+Table1[[#This Row],[return %]]</f>
        <v>29.765264204163813</v>
      </c>
      <c r="M141"/>
    </row>
    <row r="142" spans="1:13" x14ac:dyDescent="0.35">
      <c r="A142" t="s">
        <v>28</v>
      </c>
      <c r="B142" s="3">
        <v>38616</v>
      </c>
      <c r="C142" s="5">
        <v>37.241664886474609</v>
      </c>
      <c r="D142" s="3">
        <v>38635</v>
      </c>
      <c r="E142" s="5">
        <v>38.983333587646477</v>
      </c>
      <c r="F142" s="7">
        <v>1.741668701171875</v>
      </c>
      <c r="G142">
        <f t="shared" si="6"/>
        <v>34.262331695556639</v>
      </c>
      <c r="H142" s="11">
        <f t="shared" si="7"/>
        <v>3356.4557433466766</v>
      </c>
      <c r="I142" s="7">
        <f t="shared" si="8"/>
        <v>5845.8339150554866</v>
      </c>
      <c r="J142" s="12">
        <f>Table1[[#This Row],[Total Profit/Loss]]/(Table1[[#This Row],[Quantities]]*Table1[[#This Row],[Buy Price]])</f>
        <v>4.676667132044391E-2</v>
      </c>
      <c r="K142" s="7">
        <f>K141+Table1[[#This Row],[Total Profit/Loss]]</f>
        <v>3726503.8594355318</v>
      </c>
      <c r="L142" s="12">
        <f>L141+Table1[[#This Row],[return %]]</f>
        <v>29.812030875484258</v>
      </c>
      <c r="M142"/>
    </row>
    <row r="143" spans="1:13" x14ac:dyDescent="0.35">
      <c r="A143" t="s">
        <v>29</v>
      </c>
      <c r="B143" s="3">
        <v>38349</v>
      </c>
      <c r="C143" s="5">
        <v>57.650001525878913</v>
      </c>
      <c r="D143" s="3">
        <v>38680</v>
      </c>
      <c r="E143" s="5">
        <v>56.299999237060547</v>
      </c>
      <c r="F143" s="7">
        <v>-1.3500022888183589</v>
      </c>
      <c r="G143">
        <f t="shared" si="6"/>
        <v>53.0380014038086</v>
      </c>
      <c r="H143" s="11">
        <f t="shared" si="7"/>
        <v>2168.256664206468</v>
      </c>
      <c r="I143" s="7">
        <f t="shared" si="8"/>
        <v>-2927.1514594243918</v>
      </c>
      <c r="J143" s="12">
        <f>Table1[[#This Row],[Total Profit/Loss]]/(Table1[[#This Row],[Quantities]]*Table1[[#This Row],[Buy Price]])</f>
        <v>-2.3417211675395132E-2</v>
      </c>
      <c r="K143" s="7">
        <f>K142+Table1[[#This Row],[Total Profit/Loss]]</f>
        <v>3723576.7079761075</v>
      </c>
      <c r="L143" s="12">
        <f>L142+Table1[[#This Row],[return %]]</f>
        <v>29.788613663808864</v>
      </c>
      <c r="M143"/>
    </row>
    <row r="144" spans="1:13" x14ac:dyDescent="0.35">
      <c r="A144" t="s">
        <v>52</v>
      </c>
      <c r="B144" s="3">
        <v>38617</v>
      </c>
      <c r="C144" s="5">
        <v>12.77999973297119</v>
      </c>
      <c r="D144" s="3">
        <v>38684</v>
      </c>
      <c r="E144" s="5">
        <v>13.60000038146973</v>
      </c>
      <c r="F144" s="7">
        <v>0.82000064849853516</v>
      </c>
      <c r="G144">
        <f t="shared" si="6"/>
        <v>11.757599754333494</v>
      </c>
      <c r="H144" s="11">
        <f t="shared" si="7"/>
        <v>9780.9078725965701</v>
      </c>
      <c r="I144" s="7">
        <f t="shared" si="8"/>
        <v>8020.3507984336156</v>
      </c>
      <c r="J144" s="12">
        <f>Table1[[#This Row],[Total Profit/Loss]]/(Table1[[#This Row],[Quantities]]*Table1[[#This Row],[Buy Price]])</f>
        <v>6.4162806387468935E-2</v>
      </c>
      <c r="K144" s="7">
        <f>K143+Table1[[#This Row],[Total Profit/Loss]]</f>
        <v>3731597.0587745411</v>
      </c>
      <c r="L144" s="12">
        <f>L143+Table1[[#This Row],[return %]]</f>
        <v>29.852776470196332</v>
      </c>
      <c r="M144"/>
    </row>
    <row r="145" spans="1:13" x14ac:dyDescent="0.35">
      <c r="A145" t="s">
        <v>45</v>
      </c>
      <c r="B145" s="3">
        <v>38587</v>
      </c>
      <c r="C145" s="5">
        <v>32.284778594970703</v>
      </c>
      <c r="D145" s="3">
        <v>38685</v>
      </c>
      <c r="E145" s="5">
        <v>29.299270629882809</v>
      </c>
      <c r="F145" s="7">
        <v>-2.9855079650878911</v>
      </c>
      <c r="G145">
        <f t="shared" si="6"/>
        <v>29.701996307373047</v>
      </c>
      <c r="H145" s="11">
        <f t="shared" si="7"/>
        <v>3871.793626593816</v>
      </c>
      <c r="I145" s="7">
        <f t="shared" si="8"/>
        <v>-11559.27071137237</v>
      </c>
      <c r="J145" s="12">
        <f>Table1[[#This Row],[Total Profit/Loss]]/(Table1[[#This Row],[Quantities]]*Table1[[#This Row],[Buy Price]])</f>
        <v>-9.2474165690978938E-2</v>
      </c>
      <c r="K145" s="7">
        <f>K144+Table1[[#This Row],[Total Profit/Loss]]</f>
        <v>3720037.788063169</v>
      </c>
      <c r="L145" s="12">
        <f>L144+Table1[[#This Row],[return %]]</f>
        <v>29.760302304505352</v>
      </c>
      <c r="M145"/>
    </row>
    <row r="146" spans="1:13" x14ac:dyDescent="0.35">
      <c r="A146" t="s">
        <v>12</v>
      </c>
      <c r="B146" s="3">
        <v>38666</v>
      </c>
      <c r="C146" s="5">
        <v>34.741664886474609</v>
      </c>
      <c r="D146" s="3">
        <v>38883</v>
      </c>
      <c r="E146" s="5">
        <v>27.21249961853027</v>
      </c>
      <c r="F146" s="7">
        <v>-7.5291652679443359</v>
      </c>
      <c r="G146">
        <f t="shared" si="6"/>
        <v>31.962331695556642</v>
      </c>
      <c r="H146" s="11">
        <f t="shared" si="7"/>
        <v>3597.9853126919152</v>
      </c>
      <c r="I146" s="7">
        <f t="shared" si="8"/>
        <v>-27089.826050893807</v>
      </c>
      <c r="J146" s="12">
        <f>Table1[[#This Row],[Total Profit/Loss]]/(Table1[[#This Row],[Quantities]]*Table1[[#This Row],[Buy Price]])</f>
        <v>-0.21671860840715032</v>
      </c>
      <c r="K146" s="7">
        <f>K145+Table1[[#This Row],[Total Profit/Loss]]</f>
        <v>3692947.9620122751</v>
      </c>
      <c r="L146" s="12">
        <f>L145+Table1[[#This Row],[return %]]</f>
        <v>29.543583696098203</v>
      </c>
      <c r="M146"/>
    </row>
    <row r="147" spans="1:13" x14ac:dyDescent="0.35">
      <c r="A147" t="s">
        <v>28</v>
      </c>
      <c r="B147" s="3">
        <v>38677</v>
      </c>
      <c r="C147" s="5">
        <v>41.662498474121087</v>
      </c>
      <c r="D147" s="3">
        <v>38883</v>
      </c>
      <c r="E147" s="5">
        <v>30.64999961853027</v>
      </c>
      <c r="F147" s="7">
        <v>-11.01249885559082</v>
      </c>
      <c r="G147">
        <f t="shared" si="6"/>
        <v>38.329498596191399</v>
      </c>
      <c r="H147" s="11">
        <f t="shared" si="7"/>
        <v>3000.3001398882616</v>
      </c>
      <c r="I147" s="7">
        <f t="shared" si="8"/>
        <v>-33040.801856948456</v>
      </c>
      <c r="J147" s="12">
        <f>Table1[[#This Row],[Total Profit/Loss]]/(Table1[[#This Row],[Quantities]]*Table1[[#This Row],[Buy Price]])</f>
        <v>-0.26432641485558767</v>
      </c>
      <c r="K147" s="7">
        <f>K146+Table1[[#This Row],[Total Profit/Loss]]</f>
        <v>3659907.1601553266</v>
      </c>
      <c r="L147" s="12">
        <f>L146+Table1[[#This Row],[return %]]</f>
        <v>29.279257281242614</v>
      </c>
      <c r="M147"/>
    </row>
    <row r="148" spans="1:13" x14ac:dyDescent="0.35">
      <c r="A148" t="s">
        <v>41</v>
      </c>
      <c r="B148" s="3">
        <v>38336</v>
      </c>
      <c r="C148" s="5">
        <v>57.031116485595703</v>
      </c>
      <c r="D148" s="3">
        <v>38884</v>
      </c>
      <c r="E148" s="5">
        <v>72.353897094726563</v>
      </c>
      <c r="F148" s="7">
        <v>15.322780609130859</v>
      </c>
      <c r="G148">
        <f t="shared" si="6"/>
        <v>52.46862716674805</v>
      </c>
      <c r="H148" s="11">
        <f t="shared" si="7"/>
        <v>2191.7859530519836</v>
      </c>
      <c r="I148" s="7">
        <f t="shared" si="8"/>
        <v>33584.255300790333</v>
      </c>
      <c r="J148" s="12">
        <f>Table1[[#This Row],[Total Profit/Loss]]/(Table1[[#This Row],[Quantities]]*Table1[[#This Row],[Buy Price]])</f>
        <v>0.26867404240632253</v>
      </c>
      <c r="K148" s="7">
        <f>K147+Table1[[#This Row],[Total Profit/Loss]]</f>
        <v>3693491.4154561171</v>
      </c>
      <c r="L148" s="12">
        <f>L147+Table1[[#This Row],[return %]]</f>
        <v>29.547931323648935</v>
      </c>
      <c r="M148"/>
    </row>
    <row r="149" spans="1:13" x14ac:dyDescent="0.35">
      <c r="A149" t="s">
        <v>23</v>
      </c>
      <c r="B149" s="3">
        <v>38348</v>
      </c>
      <c r="C149" s="5">
        <v>549</v>
      </c>
      <c r="D149" s="3">
        <v>38888</v>
      </c>
      <c r="E149" s="5">
        <v>747.75</v>
      </c>
      <c r="F149" s="7">
        <v>198.75</v>
      </c>
      <c r="G149">
        <f t="shared" si="6"/>
        <v>505.08000000000004</v>
      </c>
      <c r="H149" s="11">
        <f t="shared" si="7"/>
        <v>227.68670309653936</v>
      </c>
      <c r="I149" s="7">
        <f t="shared" si="8"/>
        <v>45252.732240437195</v>
      </c>
      <c r="J149" s="12">
        <f>Table1[[#This Row],[Total Profit/Loss]]/(Table1[[#This Row],[Quantities]]*Table1[[#This Row],[Buy Price]])</f>
        <v>0.36202185792349723</v>
      </c>
      <c r="K149" s="7">
        <f>K148+Table1[[#This Row],[Total Profit/Loss]]</f>
        <v>3738744.1476965542</v>
      </c>
      <c r="L149" s="12">
        <f>L148+Table1[[#This Row],[return %]]</f>
        <v>29.909953181572433</v>
      </c>
      <c r="M149"/>
    </row>
    <row r="150" spans="1:13" x14ac:dyDescent="0.35">
      <c r="A150" t="s">
        <v>19</v>
      </c>
      <c r="B150" s="3">
        <v>38561</v>
      </c>
      <c r="C150" s="5">
        <v>151.6000061035156</v>
      </c>
      <c r="D150" s="3">
        <v>38888</v>
      </c>
      <c r="E150" s="5">
        <v>28.38126373291016</v>
      </c>
      <c r="F150" s="7">
        <v>-123.2187423706055</v>
      </c>
      <c r="G150">
        <f t="shared" si="6"/>
        <v>139.47200561523437</v>
      </c>
      <c r="H150" s="11">
        <f t="shared" si="7"/>
        <v>824.53822537874839</v>
      </c>
      <c r="I150" s="7">
        <f t="shared" si="8"/>
        <v>-101598.56316766025</v>
      </c>
      <c r="J150" s="12">
        <f>Table1[[#This Row],[Total Profit/Loss]]/(Table1[[#This Row],[Quantities]]*Table1[[#This Row],[Buy Price]])</f>
        <v>-0.81278850534128089</v>
      </c>
      <c r="K150" s="7">
        <f>K149+Table1[[#This Row],[Total Profit/Loss]]</f>
        <v>3637145.5845288942</v>
      </c>
      <c r="L150" s="12">
        <f>L149+Table1[[#This Row],[return %]]</f>
        <v>29.097164676231152</v>
      </c>
      <c r="M150"/>
    </row>
    <row r="151" spans="1:13" x14ac:dyDescent="0.35">
      <c r="A151" t="s">
        <v>21</v>
      </c>
      <c r="B151" s="3">
        <v>38434</v>
      </c>
      <c r="C151" s="5">
        <v>43.537498474121087</v>
      </c>
      <c r="D151" s="3">
        <v>38889</v>
      </c>
      <c r="E151" s="5">
        <v>59.270000457763672</v>
      </c>
      <c r="F151" s="7">
        <v>15.73250198364258</v>
      </c>
      <c r="G151">
        <f t="shared" si="6"/>
        <v>40.054498596191401</v>
      </c>
      <c r="H151" s="11">
        <f t="shared" si="7"/>
        <v>2871.0882430303313</v>
      </c>
      <c r="I151" s="7">
        <f t="shared" si="8"/>
        <v>45169.401478687578</v>
      </c>
      <c r="J151" s="12">
        <f>Table1[[#This Row],[Total Profit/Loss]]/(Table1[[#This Row],[Quantities]]*Table1[[#This Row],[Buy Price]])</f>
        <v>0.36135521182950048</v>
      </c>
      <c r="K151" s="7">
        <f>K150+Table1[[#This Row],[Total Profit/Loss]]</f>
        <v>3682314.9860075819</v>
      </c>
      <c r="L151" s="12">
        <f>L150+Table1[[#This Row],[return %]]</f>
        <v>29.458519888060653</v>
      </c>
      <c r="M151"/>
    </row>
    <row r="152" spans="1:13" x14ac:dyDescent="0.35">
      <c r="A152" t="s">
        <v>27</v>
      </c>
      <c r="B152" s="3">
        <v>38282</v>
      </c>
      <c r="C152" s="5">
        <v>52.83636474609375</v>
      </c>
      <c r="D152" s="3">
        <v>38894</v>
      </c>
      <c r="E152" s="5">
        <v>89.227272033691406</v>
      </c>
      <c r="F152" s="7">
        <v>36.390907287597663</v>
      </c>
      <c r="G152">
        <f t="shared" si="6"/>
        <v>48.609455566406254</v>
      </c>
      <c r="H152" s="11">
        <f t="shared" si="7"/>
        <v>2365.7948573996377</v>
      </c>
      <c r="I152" s="7">
        <f t="shared" si="8"/>
        <v>86093.421317105545</v>
      </c>
      <c r="J152" s="12">
        <f>Table1[[#This Row],[Total Profit/Loss]]/(Table1[[#This Row],[Quantities]]*Table1[[#This Row],[Buy Price]])</f>
        <v>0.68874737053684376</v>
      </c>
      <c r="K152" s="7">
        <f>K151+Table1[[#This Row],[Total Profit/Loss]]</f>
        <v>3768408.4073246876</v>
      </c>
      <c r="L152" s="12">
        <f>L151+Table1[[#This Row],[return %]]</f>
        <v>30.147267258597498</v>
      </c>
      <c r="M152"/>
    </row>
    <row r="153" spans="1:13" x14ac:dyDescent="0.35">
      <c r="A153" t="s">
        <v>47</v>
      </c>
      <c r="B153" s="3">
        <v>38225</v>
      </c>
      <c r="C153" s="5">
        <v>6.9780001640319824</v>
      </c>
      <c r="D153" s="3">
        <v>38897</v>
      </c>
      <c r="E153" s="5">
        <v>27.952499389648441</v>
      </c>
      <c r="F153" s="7">
        <v>20.974499225616459</v>
      </c>
      <c r="G153">
        <f t="shared" si="6"/>
        <v>6.4197601509094238</v>
      </c>
      <c r="H153" s="11">
        <f t="shared" si="7"/>
        <v>17913.441825970567</v>
      </c>
      <c r="I153" s="7">
        <f t="shared" si="8"/>
        <v>375725.47170694516</v>
      </c>
      <c r="J153" s="12">
        <f>Table1[[#This Row],[Total Profit/Loss]]/(Table1[[#This Row],[Quantities]]*Table1[[#This Row],[Buy Price]])</f>
        <v>3.0058037736555616</v>
      </c>
      <c r="K153" s="7">
        <f>K152+Table1[[#This Row],[Total Profit/Loss]]</f>
        <v>4144133.8790316326</v>
      </c>
      <c r="L153" s="12">
        <f>L152+Table1[[#This Row],[return %]]</f>
        <v>33.15307103225306</v>
      </c>
      <c r="M153"/>
    </row>
    <row r="154" spans="1:13" x14ac:dyDescent="0.35">
      <c r="A154" t="s">
        <v>14</v>
      </c>
      <c r="B154" s="3">
        <v>38224</v>
      </c>
      <c r="C154" s="5">
        <v>65.974998474121094</v>
      </c>
      <c r="D154" s="3">
        <v>38904</v>
      </c>
      <c r="E154" s="5">
        <v>119.1949996948242</v>
      </c>
      <c r="F154" s="7">
        <v>53.220001220703118</v>
      </c>
      <c r="G154">
        <f t="shared" si="6"/>
        <v>60.696998596191406</v>
      </c>
      <c r="H154" s="11">
        <f t="shared" si="7"/>
        <v>1894.6571108907513</v>
      </c>
      <c r="I154" s="7">
        <f t="shared" si="8"/>
        <v>100833.65375441962</v>
      </c>
      <c r="J154" s="12">
        <f>Table1[[#This Row],[Total Profit/Loss]]/(Table1[[#This Row],[Quantities]]*Table1[[#This Row],[Buy Price]])</f>
        <v>0.80666923003535695</v>
      </c>
      <c r="K154" s="7">
        <f>K153+Table1[[#This Row],[Total Profit/Loss]]</f>
        <v>4244967.5327860517</v>
      </c>
      <c r="L154" s="12">
        <f>L153+Table1[[#This Row],[return %]]</f>
        <v>33.959740262288413</v>
      </c>
      <c r="M154"/>
    </row>
    <row r="155" spans="1:13" x14ac:dyDescent="0.35">
      <c r="A155" t="s">
        <v>9</v>
      </c>
      <c r="B155" s="3">
        <v>38295</v>
      </c>
      <c r="C155" s="5">
        <v>30.20999908447266</v>
      </c>
      <c r="D155" s="3">
        <v>38905</v>
      </c>
      <c r="E155" s="5">
        <v>54.819999694824219</v>
      </c>
      <c r="F155" s="7">
        <v>24.610000610351559</v>
      </c>
      <c r="G155">
        <f t="shared" si="6"/>
        <v>27.793199157714849</v>
      </c>
      <c r="H155" s="11">
        <f t="shared" si="7"/>
        <v>4137.7028728295327</v>
      </c>
      <c r="I155" s="7">
        <f t="shared" si="8"/>
        <v>101828.8702257882</v>
      </c>
      <c r="J155" s="12">
        <f>Table1[[#This Row],[Total Profit/Loss]]/(Table1[[#This Row],[Quantities]]*Table1[[#This Row],[Buy Price]])</f>
        <v>0.81463096180630512</v>
      </c>
      <c r="K155" s="7">
        <f>K154+Table1[[#This Row],[Total Profit/Loss]]</f>
        <v>4346796.4030118398</v>
      </c>
      <c r="L155" s="12">
        <f>L154+Table1[[#This Row],[return %]]</f>
        <v>34.774371224094722</v>
      </c>
      <c r="M155"/>
    </row>
    <row r="156" spans="1:13" x14ac:dyDescent="0.35">
      <c r="A156" t="s">
        <v>36</v>
      </c>
      <c r="B156" s="3">
        <v>38546</v>
      </c>
      <c r="C156" s="5">
        <v>75</v>
      </c>
      <c r="D156" s="3">
        <v>38909</v>
      </c>
      <c r="E156" s="5">
        <v>97.416664123535156</v>
      </c>
      <c r="F156" s="7">
        <v>22.41666412353516</v>
      </c>
      <c r="G156">
        <f t="shared" si="6"/>
        <v>69</v>
      </c>
      <c r="H156" s="11">
        <f t="shared" si="7"/>
        <v>1666.6666666666667</v>
      </c>
      <c r="I156" s="7">
        <f t="shared" si="8"/>
        <v>37361.106872558601</v>
      </c>
      <c r="J156" s="12">
        <f>Table1[[#This Row],[Total Profit/Loss]]/(Table1[[#This Row],[Quantities]]*Table1[[#This Row],[Buy Price]])</f>
        <v>0.2988888549804688</v>
      </c>
      <c r="K156" s="7">
        <f>K155+Table1[[#This Row],[Total Profit/Loss]]</f>
        <v>4384157.5098843984</v>
      </c>
      <c r="L156" s="12">
        <f>L155+Table1[[#This Row],[return %]]</f>
        <v>35.07326007907519</v>
      </c>
      <c r="M156"/>
    </row>
    <row r="157" spans="1:13" x14ac:dyDescent="0.35">
      <c r="A157" t="s">
        <v>8</v>
      </c>
      <c r="B157" s="3">
        <v>38358</v>
      </c>
      <c r="C157" s="5">
        <v>30.944999694824219</v>
      </c>
      <c r="D157" s="3">
        <v>38910</v>
      </c>
      <c r="E157" s="5">
        <v>57.005001068115227</v>
      </c>
      <c r="F157" s="7">
        <v>26.060001373291019</v>
      </c>
      <c r="G157">
        <f t="shared" si="6"/>
        <v>28.469399719238282</v>
      </c>
      <c r="H157" s="11">
        <f t="shared" si="7"/>
        <v>4039.4248257467984</v>
      </c>
      <c r="I157" s="7">
        <f t="shared" si="8"/>
        <v>105267.4165062674</v>
      </c>
      <c r="J157" s="12">
        <f>Table1[[#This Row],[Total Profit/Loss]]/(Table1[[#This Row],[Quantities]]*Table1[[#This Row],[Buy Price]])</f>
        <v>0.84213933205013891</v>
      </c>
      <c r="K157" s="7">
        <f>K156+Table1[[#This Row],[Total Profit/Loss]]</f>
        <v>4489424.9263906656</v>
      </c>
      <c r="L157" s="12">
        <f>L156+Table1[[#This Row],[return %]]</f>
        <v>35.915399411125328</v>
      </c>
      <c r="M157"/>
    </row>
    <row r="158" spans="1:13" x14ac:dyDescent="0.35">
      <c r="A158" t="s">
        <v>38</v>
      </c>
      <c r="B158" s="3">
        <v>38287</v>
      </c>
      <c r="C158" s="5">
        <v>88.116668701171875</v>
      </c>
      <c r="D158" s="3">
        <v>38915</v>
      </c>
      <c r="E158" s="5">
        <v>114.2722244262695</v>
      </c>
      <c r="F158" s="7">
        <v>26.15555572509766</v>
      </c>
      <c r="G158">
        <f t="shared" si="6"/>
        <v>81.067335205078123</v>
      </c>
      <c r="H158" s="11">
        <f t="shared" si="7"/>
        <v>1418.5738276592108</v>
      </c>
      <c r="I158" s="7">
        <f t="shared" si="8"/>
        <v>37103.586799505574</v>
      </c>
      <c r="J158" s="12">
        <f>Table1[[#This Row],[Total Profit/Loss]]/(Table1[[#This Row],[Quantities]]*Table1[[#This Row],[Buy Price]])</f>
        <v>0.29682869439604465</v>
      </c>
      <c r="K158" s="7">
        <f>K157+Table1[[#This Row],[Total Profit/Loss]]</f>
        <v>4526528.5131901708</v>
      </c>
      <c r="L158" s="12">
        <f>L157+Table1[[#This Row],[return %]]</f>
        <v>36.212228105521376</v>
      </c>
      <c r="M158"/>
    </row>
    <row r="159" spans="1:13" x14ac:dyDescent="0.35">
      <c r="A159" t="s">
        <v>48</v>
      </c>
      <c r="B159" s="3">
        <v>38224</v>
      </c>
      <c r="C159" s="5">
        <v>43.220001220703118</v>
      </c>
      <c r="D159" s="3">
        <v>38916</v>
      </c>
      <c r="E159" s="5">
        <v>71.883331298828125</v>
      </c>
      <c r="F159" s="7">
        <v>28.663330078125</v>
      </c>
      <c r="G159">
        <f t="shared" si="6"/>
        <v>39.762401123046871</v>
      </c>
      <c r="H159" s="11">
        <f t="shared" si="7"/>
        <v>2892.1794648197038</v>
      </c>
      <c r="I159" s="7">
        <f t="shared" si="8"/>
        <v>82899.494645302082</v>
      </c>
      <c r="J159" s="12">
        <f>Table1[[#This Row],[Total Profit/Loss]]/(Table1[[#This Row],[Quantities]]*Table1[[#This Row],[Buy Price]])</f>
        <v>0.66319595716241619</v>
      </c>
      <c r="K159" s="7">
        <f>K158+Table1[[#This Row],[Total Profit/Loss]]</f>
        <v>4609428.0078354729</v>
      </c>
      <c r="L159" s="12">
        <f>L158+Table1[[#This Row],[return %]]</f>
        <v>36.875424062683791</v>
      </c>
      <c r="M159"/>
    </row>
    <row r="160" spans="1:13" x14ac:dyDescent="0.35">
      <c r="A160" t="s">
        <v>51</v>
      </c>
      <c r="B160" s="3">
        <v>38530</v>
      </c>
      <c r="C160" s="5">
        <v>84.870002746582031</v>
      </c>
      <c r="D160" s="3">
        <v>38918</v>
      </c>
      <c r="E160" s="5">
        <v>105.73875427246089</v>
      </c>
      <c r="F160" s="7">
        <v>20.86875152587891</v>
      </c>
      <c r="G160">
        <f t="shared" si="6"/>
        <v>78.080402526855465</v>
      </c>
      <c r="H160" s="11">
        <f t="shared" si="7"/>
        <v>1472.8407677002704</v>
      </c>
      <c r="I160" s="7">
        <f t="shared" si="8"/>
        <v>30736.348018321682</v>
      </c>
      <c r="J160" s="12">
        <f>Table1[[#This Row],[Total Profit/Loss]]/(Table1[[#This Row],[Quantities]]*Table1[[#This Row],[Buy Price]])</f>
        <v>0.24589078414657359</v>
      </c>
      <c r="K160" s="7">
        <f>K159+Table1[[#This Row],[Total Profit/Loss]]</f>
        <v>4640164.3558537951</v>
      </c>
      <c r="L160" s="12">
        <f>L159+Table1[[#This Row],[return %]]</f>
        <v>37.121314846830366</v>
      </c>
      <c r="M160"/>
    </row>
    <row r="161" spans="1:13" x14ac:dyDescent="0.35">
      <c r="A161" t="s">
        <v>50</v>
      </c>
      <c r="B161" s="3">
        <v>38238</v>
      </c>
      <c r="C161" s="5">
        <v>14.478750228881839</v>
      </c>
      <c r="D161" s="3">
        <v>38919</v>
      </c>
      <c r="E161" s="5">
        <v>45.430000305175781</v>
      </c>
      <c r="F161" s="7">
        <v>30.951250076293949</v>
      </c>
      <c r="G161">
        <f t="shared" si="6"/>
        <v>13.320450210571293</v>
      </c>
      <c r="H161" s="11">
        <f t="shared" si="7"/>
        <v>8633.3418301983875</v>
      </c>
      <c r="I161" s="7">
        <f t="shared" si="8"/>
        <v>267212.72198059957</v>
      </c>
      <c r="J161" s="12">
        <f>Table1[[#This Row],[Total Profit/Loss]]/(Table1[[#This Row],[Quantities]]*Table1[[#This Row],[Buy Price]])</f>
        <v>2.1377017758447954</v>
      </c>
      <c r="K161" s="7">
        <f>K160+Table1[[#This Row],[Total Profit/Loss]]</f>
        <v>4907377.0778343948</v>
      </c>
      <c r="L161" s="12">
        <f>L160+Table1[[#This Row],[return %]]</f>
        <v>39.259016622675162</v>
      </c>
      <c r="M161"/>
    </row>
    <row r="162" spans="1:13" x14ac:dyDescent="0.35">
      <c r="A162" t="s">
        <v>13</v>
      </c>
      <c r="B162" s="3">
        <v>38307</v>
      </c>
      <c r="C162" s="5">
        <v>73.339805603027344</v>
      </c>
      <c r="D162" s="3">
        <v>38919</v>
      </c>
      <c r="E162" s="5">
        <v>161.25746154785159</v>
      </c>
      <c r="F162" s="7">
        <v>87.917655944824219</v>
      </c>
      <c r="G162">
        <f t="shared" si="6"/>
        <v>67.472621154785159</v>
      </c>
      <c r="H162" s="11">
        <f t="shared" si="7"/>
        <v>1704.3950276688527</v>
      </c>
      <c r="I162" s="7">
        <f t="shared" si="8"/>
        <v>149846.41563665934</v>
      </c>
      <c r="J162" s="12">
        <f>Table1[[#This Row],[Total Profit/Loss]]/(Table1[[#This Row],[Quantities]]*Table1[[#This Row],[Buy Price]])</f>
        <v>1.1987713250932741</v>
      </c>
      <c r="K162" s="7">
        <f>K161+Table1[[#This Row],[Total Profit/Loss]]</f>
        <v>5057223.4934710544</v>
      </c>
      <c r="L162" s="12">
        <f>L161+Table1[[#This Row],[return %]]</f>
        <v>40.457787947768438</v>
      </c>
      <c r="M162"/>
    </row>
    <row r="163" spans="1:13" x14ac:dyDescent="0.35">
      <c r="A163" t="s">
        <v>18</v>
      </c>
      <c r="B163" s="3">
        <v>38846</v>
      </c>
      <c r="C163" s="5">
        <v>32.540000915527337</v>
      </c>
      <c r="D163" s="3">
        <v>38922</v>
      </c>
      <c r="E163" s="5">
        <v>20.895000457763668</v>
      </c>
      <c r="F163" s="7">
        <v>-11.64500045776367</v>
      </c>
      <c r="G163">
        <f t="shared" si="6"/>
        <v>29.936800842285152</v>
      </c>
      <c r="H163" s="11">
        <f t="shared" si="7"/>
        <v>3841.4258292277118</v>
      </c>
      <c r="I163" s="7">
        <f t="shared" si="8"/>
        <v>-44733.405539821892</v>
      </c>
      <c r="J163" s="12">
        <f>Table1[[#This Row],[Total Profit/Loss]]/(Table1[[#This Row],[Quantities]]*Table1[[#This Row],[Buy Price]])</f>
        <v>-0.35786724431857486</v>
      </c>
      <c r="K163" s="7">
        <f>K162+Table1[[#This Row],[Total Profit/Loss]]</f>
        <v>5012490.0879312325</v>
      </c>
      <c r="L163" s="12">
        <f>L162+Table1[[#This Row],[return %]]</f>
        <v>40.099920703449861</v>
      </c>
      <c r="M163"/>
    </row>
    <row r="164" spans="1:13" x14ac:dyDescent="0.35">
      <c r="A164" t="s">
        <v>52</v>
      </c>
      <c r="B164" s="3">
        <v>38698</v>
      </c>
      <c r="C164" s="5">
        <v>13.960000038146971</v>
      </c>
      <c r="D164" s="3">
        <v>38931</v>
      </c>
      <c r="E164" s="5">
        <v>16.010000228881839</v>
      </c>
      <c r="F164" s="7">
        <v>2.0500001907348628</v>
      </c>
      <c r="G164">
        <f t="shared" si="6"/>
        <v>12.843200035095213</v>
      </c>
      <c r="H164" s="11">
        <f t="shared" si="7"/>
        <v>8954.1547033256538</v>
      </c>
      <c r="I164" s="7">
        <f t="shared" si="8"/>
        <v>18356.018849687058</v>
      </c>
      <c r="J164" s="12">
        <f>Table1[[#This Row],[Total Profit/Loss]]/(Table1[[#This Row],[Quantities]]*Table1[[#This Row],[Buy Price]])</f>
        <v>0.14684815079749647</v>
      </c>
      <c r="K164" s="7">
        <f>K163+Table1[[#This Row],[Total Profit/Loss]]</f>
        <v>5030846.1067809192</v>
      </c>
      <c r="L164" s="12">
        <f>L163+Table1[[#This Row],[return %]]</f>
        <v>40.246768854247357</v>
      </c>
      <c r="M164"/>
    </row>
    <row r="165" spans="1:13" x14ac:dyDescent="0.35">
      <c r="A165" t="s">
        <v>24</v>
      </c>
      <c r="B165" s="3">
        <v>38594</v>
      </c>
      <c r="C165" s="5">
        <v>120.8209533691406</v>
      </c>
      <c r="D165" s="3">
        <v>38975</v>
      </c>
      <c r="E165" s="5">
        <v>153.4829406738281</v>
      </c>
      <c r="F165" s="7">
        <v>32.6619873046875</v>
      </c>
      <c r="G165">
        <f t="shared" si="6"/>
        <v>111.15527709960935</v>
      </c>
      <c r="H165" s="11">
        <f t="shared" si="7"/>
        <v>1034.5887572836089</v>
      </c>
      <c r="I165" s="7">
        <f t="shared" si="8"/>
        <v>33791.724855969653</v>
      </c>
      <c r="J165" s="12">
        <f>Table1[[#This Row],[Total Profit/Loss]]/(Table1[[#This Row],[Quantities]]*Table1[[#This Row],[Buy Price]])</f>
        <v>0.27033379884775716</v>
      </c>
      <c r="K165" s="7">
        <f>K164+Table1[[#This Row],[Total Profit/Loss]]</f>
        <v>5064637.8316368889</v>
      </c>
      <c r="L165" s="12">
        <f>L164+Table1[[#This Row],[return %]]</f>
        <v>40.517102653095115</v>
      </c>
      <c r="M165"/>
    </row>
    <row r="166" spans="1:13" x14ac:dyDescent="0.35">
      <c r="A166" t="s">
        <v>45</v>
      </c>
      <c r="B166" s="3">
        <v>38755</v>
      </c>
      <c r="C166" s="5">
        <v>34.423904418945313</v>
      </c>
      <c r="D166" s="3">
        <v>39041</v>
      </c>
      <c r="E166" s="5">
        <v>38.933750152587891</v>
      </c>
      <c r="F166" s="7">
        <v>4.5098457336425781</v>
      </c>
      <c r="G166">
        <f t="shared" si="6"/>
        <v>31.669992065429689</v>
      </c>
      <c r="H166" s="11">
        <f t="shared" si="7"/>
        <v>3631.1976258917884</v>
      </c>
      <c r="I166" s="7">
        <f t="shared" si="8"/>
        <v>16376.141121141141</v>
      </c>
      <c r="J166" s="12">
        <f>Table1[[#This Row],[Total Profit/Loss]]/(Table1[[#This Row],[Quantities]]*Table1[[#This Row],[Buy Price]])</f>
        <v>0.13100912896912906</v>
      </c>
      <c r="K166" s="7">
        <f>K165+Table1[[#This Row],[Total Profit/Loss]]</f>
        <v>5081013.9727580296</v>
      </c>
      <c r="L166" s="12">
        <f>L165+Table1[[#This Row],[return %]]</f>
        <v>40.648111782064241</v>
      </c>
      <c r="M166"/>
    </row>
    <row r="167" spans="1:13" x14ac:dyDescent="0.35">
      <c r="A167" t="s">
        <v>25</v>
      </c>
      <c r="B167" s="3">
        <v>38525</v>
      </c>
      <c r="C167" s="5">
        <v>154.3999938964844</v>
      </c>
      <c r="D167" s="3">
        <v>39049</v>
      </c>
      <c r="E167" s="5">
        <v>236.55000305175781</v>
      </c>
      <c r="F167" s="7">
        <v>82.150009155273438</v>
      </c>
      <c r="G167">
        <f t="shared" si="6"/>
        <v>142.04799438476564</v>
      </c>
      <c r="H167" s="11">
        <f t="shared" si="7"/>
        <v>809.5855242313329</v>
      </c>
      <c r="I167" s="7">
        <f t="shared" si="8"/>
        <v>66507.45822758085</v>
      </c>
      <c r="J167" s="12">
        <f>Table1[[#This Row],[Total Profit/Loss]]/(Table1[[#This Row],[Quantities]]*Table1[[#This Row],[Buy Price]])</f>
        <v>0.53205966582064712</v>
      </c>
      <c r="K167" s="7">
        <f>K166+Table1[[#This Row],[Total Profit/Loss]]</f>
        <v>5147521.43098561</v>
      </c>
      <c r="L167" s="12">
        <f>L166+Table1[[#This Row],[return %]]</f>
        <v>41.180171447884888</v>
      </c>
      <c r="M167"/>
    </row>
    <row r="168" spans="1:13" x14ac:dyDescent="0.35">
      <c r="A168" t="s">
        <v>10</v>
      </c>
      <c r="B168" s="3">
        <v>38268</v>
      </c>
      <c r="C168" s="5">
        <v>255.1000061035156</v>
      </c>
      <c r="D168" s="3">
        <v>39066</v>
      </c>
      <c r="E168" s="5">
        <v>642.9375</v>
      </c>
      <c r="F168" s="7">
        <v>387.83749389648438</v>
      </c>
      <c r="G168">
        <f t="shared" si="6"/>
        <v>234.69200561523436</v>
      </c>
      <c r="H168" s="11">
        <f t="shared" si="7"/>
        <v>490.0039083075406</v>
      </c>
      <c r="I168" s="7">
        <f t="shared" si="8"/>
        <v>190041.88779747926</v>
      </c>
      <c r="J168" s="12">
        <f>Table1[[#This Row],[Total Profit/Loss]]/(Table1[[#This Row],[Quantities]]*Table1[[#This Row],[Buy Price]])</f>
        <v>1.5203351023798328</v>
      </c>
      <c r="K168" s="7">
        <f>K167+Table1[[#This Row],[Total Profit/Loss]]</f>
        <v>5337563.3187830895</v>
      </c>
      <c r="L168" s="12">
        <f>L167+Table1[[#This Row],[return %]]</f>
        <v>42.70050655026472</v>
      </c>
      <c r="M168"/>
    </row>
    <row r="169" spans="1:13" x14ac:dyDescent="0.35">
      <c r="A169" t="s">
        <v>11</v>
      </c>
      <c r="B169" s="3">
        <v>38268</v>
      </c>
      <c r="C169" s="5">
        <v>1029.349975585938</v>
      </c>
      <c r="D169" s="3">
        <v>39066</v>
      </c>
      <c r="E169" s="5">
        <v>2571.75</v>
      </c>
      <c r="F169" s="7">
        <v>1542.400024414062</v>
      </c>
      <c r="G169">
        <f t="shared" si="6"/>
        <v>947.00197753906298</v>
      </c>
      <c r="H169" s="11">
        <f t="shared" si="7"/>
        <v>121.43586046023484</v>
      </c>
      <c r="I169" s="7">
        <f t="shared" si="8"/>
        <v>187302.67413860885</v>
      </c>
      <c r="J169" s="12">
        <f>Table1[[#This Row],[Total Profit/Loss]]/(Table1[[#This Row],[Quantities]]*Table1[[#This Row],[Buy Price]])</f>
        <v>1.4984213931088697</v>
      </c>
      <c r="K169" s="7">
        <f>K168+Table1[[#This Row],[Total Profit/Loss]]</f>
        <v>5524865.9929216988</v>
      </c>
      <c r="L169" s="12">
        <f>L168+Table1[[#This Row],[return %]]</f>
        <v>44.19892794337359</v>
      </c>
      <c r="M169"/>
    </row>
    <row r="170" spans="1:13" x14ac:dyDescent="0.35">
      <c r="A170" t="s">
        <v>28</v>
      </c>
      <c r="B170" s="3">
        <v>39007</v>
      </c>
      <c r="C170" s="5">
        <v>44.679164886474609</v>
      </c>
      <c r="D170" s="3">
        <v>39078</v>
      </c>
      <c r="E170" s="5">
        <v>37.329166412353523</v>
      </c>
      <c r="F170" s="7">
        <v>-7.3499984741210938</v>
      </c>
      <c r="G170">
        <f t="shared" si="6"/>
        <v>41.104831695556641</v>
      </c>
      <c r="H170" s="11">
        <f t="shared" si="7"/>
        <v>2797.7246288647689</v>
      </c>
      <c r="I170" s="7">
        <f t="shared" si="8"/>
        <v>-20563.271753167053</v>
      </c>
      <c r="J170" s="12">
        <f>Table1[[#This Row],[Total Profit/Loss]]/(Table1[[#This Row],[Quantities]]*Table1[[#This Row],[Buy Price]])</f>
        <v>-0.16450617402533643</v>
      </c>
      <c r="K170" s="7">
        <f>K169+Table1[[#This Row],[Total Profit/Loss]]</f>
        <v>5504302.721168532</v>
      </c>
      <c r="L170" s="12">
        <f>L169+Table1[[#This Row],[return %]]</f>
        <v>44.034421769348256</v>
      </c>
      <c r="M170"/>
    </row>
    <row r="171" spans="1:13" x14ac:dyDescent="0.35">
      <c r="A171" t="s">
        <v>26</v>
      </c>
      <c r="B171" s="3">
        <v>38237</v>
      </c>
      <c r="C171" s="5">
        <v>23.161111831665039</v>
      </c>
      <c r="D171" s="3">
        <v>39085</v>
      </c>
      <c r="E171" s="5">
        <v>58.483333587646477</v>
      </c>
      <c r="F171" s="7">
        <v>35.322221755981452</v>
      </c>
      <c r="G171">
        <f t="shared" si="6"/>
        <v>21.308222885131837</v>
      </c>
      <c r="H171" s="11">
        <f t="shared" si="7"/>
        <v>5396.9775245894962</v>
      </c>
      <c r="I171" s="7">
        <f t="shared" si="8"/>
        <v>190633.23693559802</v>
      </c>
      <c r="J171" s="12">
        <f>Table1[[#This Row],[Total Profit/Loss]]/(Table1[[#This Row],[Quantities]]*Table1[[#This Row],[Buy Price]])</f>
        <v>1.5250658954847833</v>
      </c>
      <c r="K171" s="7">
        <f>K170+Table1[[#This Row],[Total Profit/Loss]]</f>
        <v>5694935.9581041299</v>
      </c>
      <c r="L171" s="12">
        <f>L170+Table1[[#This Row],[return %]]</f>
        <v>45.559487664833043</v>
      </c>
      <c r="M171"/>
    </row>
    <row r="172" spans="1:13" x14ac:dyDescent="0.35">
      <c r="A172" t="s">
        <v>24</v>
      </c>
      <c r="B172" s="3">
        <v>39013</v>
      </c>
      <c r="C172" s="5">
        <v>166.7149963378906</v>
      </c>
      <c r="D172" s="3">
        <v>39087</v>
      </c>
      <c r="E172" s="5">
        <v>155.0689697265625</v>
      </c>
      <c r="F172" s="7">
        <v>-11.64602661132812</v>
      </c>
      <c r="G172">
        <f t="shared" si="6"/>
        <v>153.37779663085936</v>
      </c>
      <c r="H172" s="11">
        <f t="shared" si="7"/>
        <v>749.78257952665319</v>
      </c>
      <c r="I172" s="7">
        <f t="shared" si="8"/>
        <v>-8731.9878738776461</v>
      </c>
      <c r="J172" s="12">
        <f>Table1[[#This Row],[Total Profit/Loss]]/(Table1[[#This Row],[Quantities]]*Table1[[#This Row],[Buy Price]])</f>
        <v>-6.9855902991021082E-2</v>
      </c>
      <c r="K172" s="7">
        <f>K171+Table1[[#This Row],[Total Profit/Loss]]</f>
        <v>5686203.9702302525</v>
      </c>
      <c r="L172" s="12">
        <f>L171+Table1[[#This Row],[return %]]</f>
        <v>45.48963176184202</v>
      </c>
      <c r="M172"/>
    </row>
    <row r="173" spans="1:13" x14ac:dyDescent="0.35">
      <c r="A173" t="s">
        <v>15</v>
      </c>
      <c r="B173" s="3">
        <v>38530</v>
      </c>
      <c r="C173" s="5">
        <v>124.2799987792969</v>
      </c>
      <c r="D173" s="3">
        <v>39163</v>
      </c>
      <c r="E173" s="5">
        <v>235.30000305175781</v>
      </c>
      <c r="F173" s="7">
        <v>111.02000427246089</v>
      </c>
      <c r="G173">
        <f t="shared" si="6"/>
        <v>114.33759887695315</v>
      </c>
      <c r="H173" s="11">
        <f t="shared" si="7"/>
        <v>1005.7933796892106</v>
      </c>
      <c r="I173" s="7">
        <f t="shared" si="8"/>
        <v>111663.18531030904</v>
      </c>
      <c r="J173" s="12">
        <f>Table1[[#This Row],[Total Profit/Loss]]/(Table1[[#This Row],[Quantities]]*Table1[[#This Row],[Buy Price]])</f>
        <v>0.89330548248247232</v>
      </c>
      <c r="K173" s="7">
        <f>K172+Table1[[#This Row],[Total Profit/Loss]]</f>
        <v>5797867.1555405613</v>
      </c>
      <c r="L173" s="12">
        <f>L172+Table1[[#This Row],[return %]]</f>
        <v>46.382937244324495</v>
      </c>
      <c r="M173"/>
    </row>
    <row r="174" spans="1:13" x14ac:dyDescent="0.35">
      <c r="A174" t="s">
        <v>17</v>
      </c>
      <c r="B174" s="3">
        <v>38566</v>
      </c>
      <c r="C174" s="5">
        <v>423.14999389648438</v>
      </c>
      <c r="D174" s="3">
        <v>39167</v>
      </c>
      <c r="E174" s="5">
        <v>682.1500244140625</v>
      </c>
      <c r="F174" s="7">
        <v>259.00003051757813</v>
      </c>
      <c r="G174">
        <f t="shared" si="6"/>
        <v>389.29799438476562</v>
      </c>
      <c r="H174" s="11">
        <f t="shared" si="7"/>
        <v>295.40352547087321</v>
      </c>
      <c r="I174" s="7">
        <f t="shared" si="8"/>
        <v>76509.522111956321</v>
      </c>
      <c r="J174" s="12">
        <f>Table1[[#This Row],[Total Profit/Loss]]/(Table1[[#This Row],[Quantities]]*Table1[[#This Row],[Buy Price]])</f>
        <v>0.61207617689565075</v>
      </c>
      <c r="K174" s="7">
        <f>K173+Table1[[#This Row],[Total Profit/Loss]]</f>
        <v>5874376.6776525173</v>
      </c>
      <c r="L174" s="12">
        <f>L173+Table1[[#This Row],[return %]]</f>
        <v>46.995013421220143</v>
      </c>
      <c r="M174"/>
    </row>
    <row r="175" spans="1:13" x14ac:dyDescent="0.35">
      <c r="A175" t="s">
        <v>35</v>
      </c>
      <c r="B175" s="3">
        <v>38359</v>
      </c>
      <c r="C175" s="5">
        <v>440.64999389648438</v>
      </c>
      <c r="D175" s="3">
        <v>39170</v>
      </c>
      <c r="E175" s="5">
        <v>812.45001220703125</v>
      </c>
      <c r="F175" s="7">
        <v>371.80001831054688</v>
      </c>
      <c r="G175">
        <f t="shared" si="6"/>
        <v>405.39799438476564</v>
      </c>
      <c r="H175" s="11">
        <f t="shared" si="7"/>
        <v>283.67185233494979</v>
      </c>
      <c r="I175" s="7">
        <f t="shared" si="8"/>
        <v>105469.19989232108</v>
      </c>
      <c r="J175" s="12">
        <f>Table1[[#This Row],[Total Profit/Loss]]/(Table1[[#This Row],[Quantities]]*Table1[[#This Row],[Buy Price]])</f>
        <v>0.84375359913856829</v>
      </c>
      <c r="K175" s="7">
        <f>K174+Table1[[#This Row],[Total Profit/Loss]]</f>
        <v>5979845.877544838</v>
      </c>
      <c r="L175" s="12">
        <f>L174+Table1[[#This Row],[return %]]</f>
        <v>47.838767020358709</v>
      </c>
      <c r="M175"/>
    </row>
    <row r="176" spans="1:13" x14ac:dyDescent="0.35">
      <c r="A176" t="s">
        <v>10</v>
      </c>
      <c r="B176" s="3">
        <v>39133</v>
      </c>
      <c r="C176" s="5">
        <v>749.2125244140625</v>
      </c>
      <c r="D176" s="3">
        <v>39171</v>
      </c>
      <c r="E176" s="5">
        <v>606.9000244140625</v>
      </c>
      <c r="F176" s="7">
        <v>-142.3125</v>
      </c>
      <c r="G176">
        <f t="shared" si="6"/>
        <v>689.27552246093751</v>
      </c>
      <c r="H176" s="11">
        <f t="shared" si="7"/>
        <v>166.84184517304874</v>
      </c>
      <c r="I176" s="7">
        <f t="shared" si="8"/>
        <v>-23743.680091189497</v>
      </c>
      <c r="J176" s="12">
        <f>Table1[[#This Row],[Total Profit/Loss]]/(Table1[[#This Row],[Quantities]]*Table1[[#This Row],[Buy Price]])</f>
        <v>-0.18994944072951594</v>
      </c>
      <c r="K176" s="7">
        <f>K175+Table1[[#This Row],[Total Profit/Loss]]</f>
        <v>5956102.1974536488</v>
      </c>
      <c r="L176" s="12">
        <f>L175+Table1[[#This Row],[return %]]</f>
        <v>47.648817579629196</v>
      </c>
      <c r="M176"/>
    </row>
    <row r="177" spans="1:13" x14ac:dyDescent="0.35">
      <c r="A177" t="s">
        <v>11</v>
      </c>
      <c r="B177" s="3">
        <v>39133</v>
      </c>
      <c r="C177" s="5">
        <v>2996.85009765625</v>
      </c>
      <c r="D177" s="3">
        <v>39174</v>
      </c>
      <c r="E177" s="5">
        <v>2307</v>
      </c>
      <c r="F177" s="7">
        <v>-689.85009765625</v>
      </c>
      <c r="G177">
        <f t="shared" si="6"/>
        <v>2757.10208984375</v>
      </c>
      <c r="H177" s="11">
        <f t="shared" si="7"/>
        <v>41.710461293262185</v>
      </c>
      <c r="I177" s="7">
        <f t="shared" si="8"/>
        <v>-28773.965796444154</v>
      </c>
      <c r="J177" s="12">
        <f>Table1[[#This Row],[Total Profit/Loss]]/(Table1[[#This Row],[Quantities]]*Table1[[#This Row],[Buy Price]])</f>
        <v>-0.23019172637155322</v>
      </c>
      <c r="K177" s="7">
        <f>K176+Table1[[#This Row],[Total Profit/Loss]]</f>
        <v>5927328.2316572042</v>
      </c>
      <c r="L177" s="12">
        <f>L176+Table1[[#This Row],[return %]]</f>
        <v>47.418625853257645</v>
      </c>
      <c r="M177"/>
    </row>
    <row r="178" spans="1:13" x14ac:dyDescent="0.35">
      <c r="A178" t="s">
        <v>44</v>
      </c>
      <c r="B178" s="3">
        <v>38587</v>
      </c>
      <c r="C178" s="5">
        <v>91.5706787109375</v>
      </c>
      <c r="D178" s="3">
        <v>39175</v>
      </c>
      <c r="E178" s="5">
        <v>130.57708740234381</v>
      </c>
      <c r="F178" s="7">
        <v>39.00640869140625</v>
      </c>
      <c r="G178">
        <f t="shared" si="6"/>
        <v>84.245024414062499</v>
      </c>
      <c r="H178" s="11">
        <f t="shared" si="7"/>
        <v>1365.0657804403668</v>
      </c>
      <c r="I178" s="7">
        <f t="shared" si="8"/>
        <v>53246.313722510378</v>
      </c>
      <c r="J178" s="12">
        <f>Table1[[#This Row],[Total Profit/Loss]]/(Table1[[#This Row],[Quantities]]*Table1[[#This Row],[Buy Price]])</f>
        <v>0.42597050978008311</v>
      </c>
      <c r="K178" s="7">
        <f>K177+Table1[[#This Row],[Total Profit/Loss]]</f>
        <v>5980574.545379715</v>
      </c>
      <c r="L178" s="12">
        <f>L177+Table1[[#This Row],[return %]]</f>
        <v>47.844596363037731</v>
      </c>
      <c r="M178"/>
    </row>
    <row r="179" spans="1:13" x14ac:dyDescent="0.35">
      <c r="A179" t="s">
        <v>20</v>
      </c>
      <c r="B179" s="3">
        <v>38561</v>
      </c>
      <c r="C179" s="5">
        <v>1174.349975585938</v>
      </c>
      <c r="D179" s="3">
        <v>39176</v>
      </c>
      <c r="E179" s="5">
        <v>318.04180908203119</v>
      </c>
      <c r="F179" s="7">
        <v>-856.30816650390625</v>
      </c>
      <c r="G179">
        <f t="shared" si="6"/>
        <v>1080.401977539063</v>
      </c>
      <c r="H179" s="11">
        <f t="shared" si="7"/>
        <v>106.44186366813838</v>
      </c>
      <c r="I179" s="7">
        <f t="shared" si="8"/>
        <v>-91147.037116922336</v>
      </c>
      <c r="J179" s="12">
        <f>Table1[[#This Row],[Total Profit/Loss]]/(Table1[[#This Row],[Quantities]]*Table1[[#This Row],[Buy Price]])</f>
        <v>-0.72917629693537844</v>
      </c>
      <c r="K179" s="7">
        <f>K178+Table1[[#This Row],[Total Profit/Loss]]</f>
        <v>5889427.5082627926</v>
      </c>
      <c r="L179" s="12">
        <f>L178+Table1[[#This Row],[return %]]</f>
        <v>47.115420066102352</v>
      </c>
      <c r="M179"/>
    </row>
    <row r="180" spans="1:13" x14ac:dyDescent="0.35">
      <c r="A180" t="s">
        <v>49</v>
      </c>
      <c r="B180" s="3">
        <v>38497</v>
      </c>
      <c r="C180" s="5">
        <v>324.70001220703119</v>
      </c>
      <c r="D180" s="3">
        <v>39185</v>
      </c>
      <c r="E180" s="5">
        <v>748.79998779296875</v>
      </c>
      <c r="F180" s="7">
        <v>424.0999755859375</v>
      </c>
      <c r="G180">
        <f t="shared" si="6"/>
        <v>298.7240112304687</v>
      </c>
      <c r="H180" s="11">
        <f t="shared" si="7"/>
        <v>384.97072775069404</v>
      </c>
      <c r="I180" s="7">
        <f t="shared" si="8"/>
        <v>163266.07624036993</v>
      </c>
      <c r="J180" s="12">
        <f>Table1[[#This Row],[Total Profit/Loss]]/(Table1[[#This Row],[Quantities]]*Table1[[#This Row],[Buy Price]])</f>
        <v>1.306128609922959</v>
      </c>
      <c r="K180" s="7">
        <f>K179+Table1[[#This Row],[Total Profit/Loss]]</f>
        <v>6052693.5845031627</v>
      </c>
      <c r="L180" s="12">
        <f>L179+Table1[[#This Row],[return %]]</f>
        <v>48.42154867602531</v>
      </c>
      <c r="M180"/>
    </row>
    <row r="181" spans="1:13" x14ac:dyDescent="0.35">
      <c r="A181" t="s">
        <v>41</v>
      </c>
      <c r="B181" s="3">
        <v>38987</v>
      </c>
      <c r="C181" s="5">
        <v>94.437004089355469</v>
      </c>
      <c r="D181" s="3">
        <v>39190</v>
      </c>
      <c r="E181" s="5">
        <v>97.564773559570313</v>
      </c>
      <c r="F181" s="7">
        <v>3.1277694702148442</v>
      </c>
      <c r="G181">
        <f t="shared" si="6"/>
        <v>86.882043762207033</v>
      </c>
      <c r="H181" s="11">
        <f t="shared" si="7"/>
        <v>1323.6336879315456</v>
      </c>
      <c r="I181" s="7">
        <f t="shared" si="8"/>
        <v>4140.0210388601708</v>
      </c>
      <c r="J181" s="12">
        <f>Table1[[#This Row],[Total Profit/Loss]]/(Table1[[#This Row],[Quantities]]*Table1[[#This Row],[Buy Price]])</f>
        <v>3.3120168310881361E-2</v>
      </c>
      <c r="K181" s="7">
        <f>K180+Table1[[#This Row],[Total Profit/Loss]]</f>
        <v>6056833.6055420227</v>
      </c>
      <c r="L181" s="12">
        <f>L180+Table1[[#This Row],[return %]]</f>
        <v>48.45466884433619</v>
      </c>
      <c r="M181"/>
    </row>
    <row r="182" spans="1:13" x14ac:dyDescent="0.35">
      <c r="A182" t="s">
        <v>18</v>
      </c>
      <c r="B182" s="3">
        <v>39006</v>
      </c>
      <c r="C182" s="5">
        <v>33.540000915527337</v>
      </c>
      <c r="D182" s="3">
        <v>39190</v>
      </c>
      <c r="E182" s="5">
        <v>22.70999908447266</v>
      </c>
      <c r="F182" s="7">
        <v>-10.830001831054689</v>
      </c>
      <c r="G182">
        <f t="shared" si="6"/>
        <v>30.85680084228515</v>
      </c>
      <c r="H182" s="11">
        <f t="shared" si="7"/>
        <v>3726.8931600455408</v>
      </c>
      <c r="I182" s="7">
        <f t="shared" si="8"/>
        <v>-40362.259747438402</v>
      </c>
      <c r="J182" s="12">
        <f>Table1[[#This Row],[Total Profit/Loss]]/(Table1[[#This Row],[Quantities]]*Table1[[#This Row],[Buy Price]])</f>
        <v>-0.3228980779795072</v>
      </c>
      <c r="K182" s="7">
        <f>K181+Table1[[#This Row],[Total Profit/Loss]]</f>
        <v>6016471.3457945846</v>
      </c>
      <c r="L182" s="12">
        <f>L181+Table1[[#This Row],[return %]]</f>
        <v>48.131770766356681</v>
      </c>
      <c r="M182"/>
    </row>
    <row r="183" spans="1:13" x14ac:dyDescent="0.35">
      <c r="A183" t="s">
        <v>29</v>
      </c>
      <c r="B183" s="3">
        <v>39020</v>
      </c>
      <c r="C183" s="5">
        <v>46.700000762939453</v>
      </c>
      <c r="D183" s="3">
        <v>39191</v>
      </c>
      <c r="E183" s="5">
        <v>41.549999237060547</v>
      </c>
      <c r="F183" s="7">
        <v>-5.1500015258789063</v>
      </c>
      <c r="G183">
        <f t="shared" si="6"/>
        <v>42.964000701904297</v>
      </c>
      <c r="H183" s="11">
        <f t="shared" si="7"/>
        <v>2676.6594851792479</v>
      </c>
      <c r="I183" s="7">
        <f t="shared" si="8"/>
        <v>-13784.800432931374</v>
      </c>
      <c r="J183" s="12">
        <f>Table1[[#This Row],[Total Profit/Loss]]/(Table1[[#This Row],[Quantities]]*Table1[[#This Row],[Buy Price]])</f>
        <v>-0.11027840346345098</v>
      </c>
      <c r="K183" s="7">
        <f>K182+Table1[[#This Row],[Total Profit/Loss]]</f>
        <v>6002686.545361653</v>
      </c>
      <c r="L183" s="12">
        <f>L182+Table1[[#This Row],[return %]]</f>
        <v>48.021492362893227</v>
      </c>
      <c r="M183"/>
    </row>
    <row r="184" spans="1:13" x14ac:dyDescent="0.35">
      <c r="A184" t="s">
        <v>34</v>
      </c>
      <c r="B184" s="3">
        <v>38527</v>
      </c>
      <c r="C184" s="5">
        <v>72.068748474121094</v>
      </c>
      <c r="D184" s="3">
        <v>39212</v>
      </c>
      <c r="E184" s="5">
        <v>185.8125</v>
      </c>
      <c r="F184" s="7">
        <v>113.74375152587891</v>
      </c>
      <c r="G184">
        <f t="shared" si="6"/>
        <v>66.303248596191409</v>
      </c>
      <c r="H184" s="11">
        <f t="shared" si="7"/>
        <v>1734.4549842555662</v>
      </c>
      <c r="I184" s="7">
        <f t="shared" si="8"/>
        <v>197283.41676198732</v>
      </c>
      <c r="J184" s="12">
        <f>Table1[[#This Row],[Total Profit/Loss]]/(Table1[[#This Row],[Quantities]]*Table1[[#This Row],[Buy Price]])</f>
        <v>1.5782673340958979</v>
      </c>
      <c r="K184" s="7">
        <f>K183+Table1[[#This Row],[Total Profit/Loss]]</f>
        <v>6199969.9621236399</v>
      </c>
      <c r="L184" s="12">
        <f>L183+Table1[[#This Row],[return %]]</f>
        <v>49.599759696989125</v>
      </c>
      <c r="M184"/>
    </row>
    <row r="185" spans="1:13" x14ac:dyDescent="0.35">
      <c r="A185" t="s">
        <v>22</v>
      </c>
      <c r="B185" s="3">
        <v>37649</v>
      </c>
      <c r="C185" s="5">
        <v>23.204999923706051</v>
      </c>
      <c r="D185" s="3">
        <v>39216</v>
      </c>
      <c r="E185" s="5">
        <v>99.589996337890625</v>
      </c>
      <c r="F185" s="7">
        <v>76.38499641418457</v>
      </c>
      <c r="G185">
        <f t="shared" si="6"/>
        <v>21.348599929809566</v>
      </c>
      <c r="H185" s="11">
        <f t="shared" si="7"/>
        <v>5386.7701103631944</v>
      </c>
      <c r="I185" s="7">
        <f t="shared" si="8"/>
        <v>411468.41556412925</v>
      </c>
      <c r="J185" s="12">
        <f>Table1[[#This Row],[Total Profit/Loss]]/(Table1[[#This Row],[Quantities]]*Table1[[#This Row],[Buy Price]])</f>
        <v>3.2917473245130351</v>
      </c>
      <c r="K185" s="7">
        <f>K184+Table1[[#This Row],[Total Profit/Loss]]</f>
        <v>6611438.377687769</v>
      </c>
      <c r="L185" s="12">
        <f>L184+Table1[[#This Row],[return %]]</f>
        <v>52.891507021502157</v>
      </c>
      <c r="M185"/>
    </row>
    <row r="186" spans="1:13" x14ac:dyDescent="0.35">
      <c r="A186" t="s">
        <v>30</v>
      </c>
      <c r="B186" s="3">
        <v>37883</v>
      </c>
      <c r="C186" s="5">
        <v>67.497657775878906</v>
      </c>
      <c r="D186" s="3">
        <v>39218</v>
      </c>
      <c r="E186" s="5">
        <v>243.9624938964844</v>
      </c>
      <c r="F186" s="7">
        <v>176.4648361206055</v>
      </c>
      <c r="G186">
        <f t="shared" si="6"/>
        <v>62.097845153808599</v>
      </c>
      <c r="H186" s="11">
        <f t="shared" si="7"/>
        <v>1851.9161126309536</v>
      </c>
      <c r="I186" s="7">
        <f t="shared" si="8"/>
        <v>326798.07332453004</v>
      </c>
      <c r="J186" s="12">
        <f>Table1[[#This Row],[Total Profit/Loss]]/(Table1[[#This Row],[Quantities]]*Table1[[#This Row],[Buy Price]])</f>
        <v>2.6143845865962376</v>
      </c>
      <c r="K186" s="7">
        <f>K185+Table1[[#This Row],[Total Profit/Loss]]</f>
        <v>6938236.4510122994</v>
      </c>
      <c r="L186" s="12">
        <f>L185+Table1[[#This Row],[return %]]</f>
        <v>55.505891608098395</v>
      </c>
      <c r="M186"/>
    </row>
    <row r="187" spans="1:13" x14ac:dyDescent="0.35">
      <c r="A187" t="s">
        <v>51</v>
      </c>
      <c r="B187" s="3">
        <v>38954</v>
      </c>
      <c r="C187" s="5">
        <v>114.9187545776367</v>
      </c>
      <c r="D187" s="3">
        <v>39219</v>
      </c>
      <c r="E187" s="5">
        <v>123.041259765625</v>
      </c>
      <c r="F187" s="7">
        <v>8.1225051879882813</v>
      </c>
      <c r="G187">
        <f t="shared" si="6"/>
        <v>105.72525421142578</v>
      </c>
      <c r="H187" s="11">
        <f t="shared" si="7"/>
        <v>1087.7249797860693</v>
      </c>
      <c r="I187" s="7">
        <f t="shared" si="8"/>
        <v>8835.0517914167958</v>
      </c>
      <c r="J187" s="12">
        <f>Table1[[#This Row],[Total Profit/Loss]]/(Table1[[#This Row],[Quantities]]*Table1[[#This Row],[Buy Price]])</f>
        <v>7.068041433133429E-2</v>
      </c>
      <c r="K187" s="7">
        <f>K186+Table1[[#This Row],[Total Profit/Loss]]</f>
        <v>6947071.5028037159</v>
      </c>
      <c r="L187" s="12">
        <f>L186+Table1[[#This Row],[return %]]</f>
        <v>55.57657202242973</v>
      </c>
      <c r="M187"/>
    </row>
    <row r="188" spans="1:13" x14ac:dyDescent="0.35">
      <c r="A188" t="s">
        <v>48</v>
      </c>
      <c r="B188" s="3">
        <v>39031</v>
      </c>
      <c r="C188" s="5">
        <v>93.716667175292969</v>
      </c>
      <c r="D188" s="3">
        <v>39266</v>
      </c>
      <c r="E188" s="5">
        <v>106.1999969482422</v>
      </c>
      <c r="F188" s="7">
        <v>12.483329772949221</v>
      </c>
      <c r="G188">
        <f t="shared" si="6"/>
        <v>86.219333801269542</v>
      </c>
      <c r="H188" s="11">
        <f t="shared" si="7"/>
        <v>1333.8075687880907</v>
      </c>
      <c r="I188" s="7">
        <f t="shared" si="8"/>
        <v>16650.359734837388</v>
      </c>
      <c r="J188" s="12">
        <f>Table1[[#This Row],[Total Profit/Loss]]/(Table1[[#This Row],[Quantities]]*Table1[[#This Row],[Buy Price]])</f>
        <v>0.13320287787869889</v>
      </c>
      <c r="K188" s="7">
        <f>K187+Table1[[#This Row],[Total Profit/Loss]]</f>
        <v>6963721.8625385528</v>
      </c>
      <c r="L188" s="12">
        <f>L187+Table1[[#This Row],[return %]]</f>
        <v>55.709774900308432</v>
      </c>
      <c r="M188"/>
    </row>
    <row r="189" spans="1:13" x14ac:dyDescent="0.35">
      <c r="A189" t="s">
        <v>43</v>
      </c>
      <c r="B189" s="3">
        <v>38552</v>
      </c>
      <c r="C189" s="5">
        <v>164.89500427246091</v>
      </c>
      <c r="D189" s="3">
        <v>39279</v>
      </c>
      <c r="E189" s="5">
        <v>282.07501220703119</v>
      </c>
      <c r="F189" s="7">
        <v>117.1800079345703</v>
      </c>
      <c r="G189">
        <f t="shared" si="6"/>
        <v>151.70340393066405</v>
      </c>
      <c r="H189" s="11">
        <f t="shared" si="7"/>
        <v>758.05813858046872</v>
      </c>
      <c r="I189" s="7">
        <f t="shared" si="8"/>
        <v>88829.258693724914</v>
      </c>
      <c r="J189" s="12">
        <f>Table1[[#This Row],[Total Profit/Loss]]/(Table1[[#This Row],[Quantities]]*Table1[[#This Row],[Buy Price]])</f>
        <v>0.71063406954979835</v>
      </c>
      <c r="K189" s="7">
        <f>K188+Table1[[#This Row],[Total Profit/Loss]]</f>
        <v>7052551.1212322777</v>
      </c>
      <c r="L189" s="12">
        <f>L188+Table1[[#This Row],[return %]]</f>
        <v>56.420408969858229</v>
      </c>
      <c r="M189"/>
    </row>
    <row r="190" spans="1:13" x14ac:dyDescent="0.35">
      <c r="A190" t="s">
        <v>12</v>
      </c>
      <c r="B190" s="3">
        <v>39265</v>
      </c>
      <c r="C190" s="5">
        <v>28.58749961853027</v>
      </c>
      <c r="D190" s="3">
        <v>39288</v>
      </c>
      <c r="E190" s="5">
        <v>26.204166412353519</v>
      </c>
      <c r="F190" s="7">
        <v>-2.3833332061767578</v>
      </c>
      <c r="G190">
        <f t="shared" si="6"/>
        <v>26.30049964904785</v>
      </c>
      <c r="H190" s="11">
        <f t="shared" si="7"/>
        <v>4372.5405043460241</v>
      </c>
      <c r="I190" s="7">
        <f t="shared" si="8"/>
        <v>-10421.220979360747</v>
      </c>
      <c r="J190" s="12">
        <f>Table1[[#This Row],[Total Profit/Loss]]/(Table1[[#This Row],[Quantities]]*Table1[[#This Row],[Buy Price]])</f>
        <v>-8.3369767834885894E-2</v>
      </c>
      <c r="K190" s="7">
        <f>K189+Table1[[#This Row],[Total Profit/Loss]]</f>
        <v>7042129.9002529169</v>
      </c>
      <c r="L190" s="12">
        <f>L189+Table1[[#This Row],[return %]]</f>
        <v>56.337039202023341</v>
      </c>
      <c r="M190"/>
    </row>
    <row r="191" spans="1:13" x14ac:dyDescent="0.35">
      <c r="A191" t="s">
        <v>46</v>
      </c>
      <c r="B191" s="3">
        <v>39030</v>
      </c>
      <c r="C191" s="5">
        <v>246.8999938964844</v>
      </c>
      <c r="D191" s="3">
        <v>39304</v>
      </c>
      <c r="E191" s="5">
        <v>310.76251220703119</v>
      </c>
      <c r="F191" s="7">
        <v>63.862518310546882</v>
      </c>
      <c r="G191">
        <f t="shared" si="6"/>
        <v>227.14799438476567</v>
      </c>
      <c r="H191" s="11">
        <f t="shared" si="7"/>
        <v>506.27785779698218</v>
      </c>
      <c r="I191" s="7">
        <f t="shared" si="8"/>
        <v>32332.178963784223</v>
      </c>
      <c r="J191" s="12">
        <f>Table1[[#This Row],[Total Profit/Loss]]/(Table1[[#This Row],[Quantities]]*Table1[[#This Row],[Buy Price]])</f>
        <v>0.25865743171027356</v>
      </c>
      <c r="K191" s="7">
        <f>K190+Table1[[#This Row],[Total Profit/Loss]]</f>
        <v>7074462.079216701</v>
      </c>
      <c r="L191" s="12">
        <f>L190+Table1[[#This Row],[return %]]</f>
        <v>56.595696633733617</v>
      </c>
      <c r="M191"/>
    </row>
    <row r="192" spans="1:13" x14ac:dyDescent="0.35">
      <c r="A192" t="s">
        <v>21</v>
      </c>
      <c r="B192" s="3">
        <v>38994</v>
      </c>
      <c r="C192" s="5">
        <v>68.894996643066406</v>
      </c>
      <c r="D192" s="3">
        <v>39321</v>
      </c>
      <c r="E192" s="5">
        <v>70.962501525878906</v>
      </c>
      <c r="F192" s="7">
        <v>2.0675048828125</v>
      </c>
      <c r="G192">
        <f t="shared" si="6"/>
        <v>63.383396911621098</v>
      </c>
      <c r="H192" s="11">
        <f t="shared" si="7"/>
        <v>1814.3552665747911</v>
      </c>
      <c r="I192" s="7">
        <f t="shared" si="8"/>
        <v>3751.1883727999557</v>
      </c>
      <c r="J192" s="12">
        <f>Table1[[#This Row],[Total Profit/Loss]]/(Table1[[#This Row],[Quantities]]*Table1[[#This Row],[Buy Price]])</f>
        <v>3.0009506982399625E-2</v>
      </c>
      <c r="K192" s="7">
        <f>K191+Table1[[#This Row],[Total Profit/Loss]]</f>
        <v>7078213.2675895011</v>
      </c>
      <c r="L192" s="12">
        <f>L191+Table1[[#This Row],[return %]]</f>
        <v>56.625706140716019</v>
      </c>
      <c r="M192"/>
    </row>
    <row r="193" spans="1:13" x14ac:dyDescent="0.35">
      <c r="A193" t="s">
        <v>42</v>
      </c>
      <c r="B193" s="3">
        <v>37775</v>
      </c>
      <c r="C193" s="5">
        <v>14.77921772003174</v>
      </c>
      <c r="D193" s="3">
        <v>39324</v>
      </c>
      <c r="E193" s="5">
        <v>92.675003051757813</v>
      </c>
      <c r="F193" s="7">
        <v>77.895785331726074</v>
      </c>
      <c r="G193">
        <f t="shared" si="6"/>
        <v>13.596880302429202</v>
      </c>
      <c r="H193" s="11">
        <f t="shared" si="7"/>
        <v>8457.8224888435907</v>
      </c>
      <c r="I193" s="7">
        <f t="shared" si="8"/>
        <v>658828.72496480553</v>
      </c>
      <c r="J193" s="12">
        <f>Table1[[#This Row],[Total Profit/Loss]]/(Table1[[#This Row],[Quantities]]*Table1[[#This Row],[Buy Price]])</f>
        <v>5.2706297997184377</v>
      </c>
      <c r="K193" s="7">
        <f>K192+Table1[[#This Row],[Total Profit/Loss]]</f>
        <v>7737041.992554307</v>
      </c>
      <c r="L193" s="12">
        <f>L192+Table1[[#This Row],[return %]]</f>
        <v>61.896335940434454</v>
      </c>
      <c r="M193"/>
    </row>
    <row r="194" spans="1:13" x14ac:dyDescent="0.35">
      <c r="A194" t="s">
        <v>38</v>
      </c>
      <c r="B194" s="3">
        <v>39031</v>
      </c>
      <c r="C194" s="5">
        <v>146.43333435058591</v>
      </c>
      <c r="D194" s="3">
        <v>39329</v>
      </c>
      <c r="E194" s="5">
        <v>138.76666259765619</v>
      </c>
      <c r="F194" s="7">
        <v>-7.6666717529296884</v>
      </c>
      <c r="G194">
        <f t="shared" ref="G194:G257" si="9">0.92*C194</f>
        <v>134.71866760253903</v>
      </c>
      <c r="H194" s="11">
        <f t="shared" ref="H194:H257" si="10">10000/(C194-G194)</f>
        <v>853.63077030486102</v>
      </c>
      <c r="I194" s="7">
        <f t="shared" ref="I194:I257" si="11">H194*F194</f>
        <v>-6544.5069141278891</v>
      </c>
      <c r="J194" s="12">
        <f>Table1[[#This Row],[Total Profit/Loss]]/(Table1[[#This Row],[Quantities]]*Table1[[#This Row],[Buy Price]])</f>
        <v>-5.2356055313023148E-2</v>
      </c>
      <c r="K194" s="7">
        <f>K193+Table1[[#This Row],[Total Profit/Loss]]</f>
        <v>7730497.4856401794</v>
      </c>
      <c r="L194" s="12">
        <f>L193+Table1[[#This Row],[return %]]</f>
        <v>61.843979885121428</v>
      </c>
      <c r="M194"/>
    </row>
    <row r="195" spans="1:13" x14ac:dyDescent="0.35">
      <c r="A195" t="s">
        <v>14</v>
      </c>
      <c r="B195" s="3">
        <v>39150</v>
      </c>
      <c r="C195" s="5">
        <v>122.8649978637695</v>
      </c>
      <c r="D195" s="3">
        <v>39470</v>
      </c>
      <c r="E195" s="5">
        <v>143.50999450683591</v>
      </c>
      <c r="F195" s="7">
        <v>20.64499664306641</v>
      </c>
      <c r="G195">
        <f t="shared" si="9"/>
        <v>113.03579803466795</v>
      </c>
      <c r="H195" s="11">
        <f t="shared" si="10"/>
        <v>1017.376813358983</v>
      </c>
      <c r="I195" s="7">
        <f t="shared" si="11"/>
        <v>21003.740896529805</v>
      </c>
      <c r="J195" s="12">
        <f>Table1[[#This Row],[Total Profit/Loss]]/(Table1[[#This Row],[Quantities]]*Table1[[#This Row],[Buy Price]])</f>
        <v>0.16802992717223836</v>
      </c>
      <c r="K195" s="7">
        <f>K194+Table1[[#This Row],[Total Profit/Loss]]</f>
        <v>7751501.2265367089</v>
      </c>
      <c r="L195" s="12">
        <f>L194+Table1[[#This Row],[return %]]</f>
        <v>62.01200981229367</v>
      </c>
      <c r="M195"/>
    </row>
    <row r="196" spans="1:13" x14ac:dyDescent="0.35">
      <c r="A196" t="s">
        <v>39</v>
      </c>
      <c r="B196" s="3">
        <v>39433</v>
      </c>
      <c r="C196" s="5">
        <v>77.090644836425781</v>
      </c>
      <c r="D196" s="3">
        <v>39479</v>
      </c>
      <c r="E196" s="5">
        <v>59.484390258789063</v>
      </c>
      <c r="F196" s="7">
        <v>-17.606254577636719</v>
      </c>
      <c r="G196">
        <f t="shared" si="9"/>
        <v>70.923393249511719</v>
      </c>
      <c r="H196" s="11">
        <f t="shared" si="10"/>
        <v>1621.4678222659875</v>
      </c>
      <c r="I196" s="7">
        <f t="shared" si="11"/>
        <v>-28547.975268261183</v>
      </c>
      <c r="J196" s="12">
        <f>Table1[[#This Row],[Total Profit/Loss]]/(Table1[[#This Row],[Quantities]]*Table1[[#This Row],[Buy Price]])</f>
        <v>-0.22838380214608947</v>
      </c>
      <c r="K196" s="7">
        <f>K195+Table1[[#This Row],[Total Profit/Loss]]</f>
        <v>7722953.2512684474</v>
      </c>
      <c r="L196" s="12">
        <f>L195+Table1[[#This Row],[return %]]</f>
        <v>61.783626010147579</v>
      </c>
      <c r="M196"/>
    </row>
    <row r="197" spans="1:13" x14ac:dyDescent="0.35">
      <c r="A197" t="s">
        <v>49</v>
      </c>
      <c r="B197" s="3">
        <v>39324</v>
      </c>
      <c r="C197" s="5">
        <v>925.1500244140625</v>
      </c>
      <c r="D197" s="3">
        <v>39490</v>
      </c>
      <c r="E197" s="5">
        <v>807.5999755859375</v>
      </c>
      <c r="F197" s="7">
        <v>-117.550048828125</v>
      </c>
      <c r="G197">
        <f t="shared" si="9"/>
        <v>851.13802246093758</v>
      </c>
      <c r="H197" s="11">
        <f t="shared" si="10"/>
        <v>135.11322131690807</v>
      </c>
      <c r="I197" s="7">
        <f t="shared" si="11"/>
        <v>-15882.565763127803</v>
      </c>
      <c r="J197" s="12">
        <f>Table1[[#This Row],[Total Profit/Loss]]/(Table1[[#This Row],[Quantities]]*Table1[[#This Row],[Buy Price]])</f>
        <v>-0.12706052610502228</v>
      </c>
      <c r="K197" s="7">
        <f>K196+Table1[[#This Row],[Total Profit/Loss]]</f>
        <v>7707070.6855053194</v>
      </c>
      <c r="L197" s="12">
        <f>L196+Table1[[#This Row],[return %]]</f>
        <v>61.656565484042559</v>
      </c>
      <c r="M197"/>
    </row>
    <row r="198" spans="1:13" x14ac:dyDescent="0.35">
      <c r="A198" t="s">
        <v>18</v>
      </c>
      <c r="B198" s="3">
        <v>39286</v>
      </c>
      <c r="C198" s="5">
        <v>36.630001068115227</v>
      </c>
      <c r="D198" s="3">
        <v>39491</v>
      </c>
      <c r="E198" s="5">
        <v>27.055000305175781</v>
      </c>
      <c r="F198" s="7">
        <v>-9.5750007629394531</v>
      </c>
      <c r="G198">
        <f t="shared" si="9"/>
        <v>33.699600982666013</v>
      </c>
      <c r="H198" s="11">
        <f t="shared" si="10"/>
        <v>3412.5033129962708</v>
      </c>
      <c r="I198" s="7">
        <f t="shared" si="11"/>
        <v>-32674.721825472705</v>
      </c>
      <c r="J198" s="12">
        <f>Table1[[#This Row],[Total Profit/Loss]]/(Table1[[#This Row],[Quantities]]*Table1[[#This Row],[Buy Price]])</f>
        <v>-0.26139777460378133</v>
      </c>
      <c r="K198" s="7">
        <f>K197+Table1[[#This Row],[Total Profit/Loss]]</f>
        <v>7674395.9636798464</v>
      </c>
      <c r="L198" s="12">
        <f>L197+Table1[[#This Row],[return %]]</f>
        <v>61.39516770943878</v>
      </c>
      <c r="M198"/>
    </row>
    <row r="199" spans="1:13" x14ac:dyDescent="0.35">
      <c r="A199" t="s">
        <v>17</v>
      </c>
      <c r="B199" s="3">
        <v>39457</v>
      </c>
      <c r="C199" s="5">
        <v>682.04998779296875</v>
      </c>
      <c r="D199" s="3">
        <v>39492</v>
      </c>
      <c r="E199" s="5">
        <v>537.5999755859375</v>
      </c>
      <c r="F199" s="7">
        <v>-144.45001220703119</v>
      </c>
      <c r="G199">
        <f t="shared" si="9"/>
        <v>627.48598876953133</v>
      </c>
      <c r="H199" s="11">
        <f t="shared" si="10"/>
        <v>183.27102446623459</v>
      </c>
      <c r="I199" s="7">
        <f t="shared" si="11"/>
        <v>-26473.501721342698</v>
      </c>
      <c r="J199" s="12">
        <f>Table1[[#This Row],[Total Profit/Loss]]/(Table1[[#This Row],[Quantities]]*Table1[[#This Row],[Buy Price]])</f>
        <v>-0.2117880137707413</v>
      </c>
      <c r="K199" s="7">
        <f>K198+Table1[[#This Row],[Total Profit/Loss]]</f>
        <v>7647922.4619585034</v>
      </c>
      <c r="L199" s="12">
        <f>L198+Table1[[#This Row],[return %]]</f>
        <v>61.183379695668037</v>
      </c>
      <c r="M199"/>
    </row>
    <row r="200" spans="1:13" x14ac:dyDescent="0.35">
      <c r="A200" t="s">
        <v>34</v>
      </c>
      <c r="B200" s="3">
        <v>39407</v>
      </c>
      <c r="C200" s="5">
        <v>174.7124938964844</v>
      </c>
      <c r="D200" s="3">
        <v>39496</v>
      </c>
      <c r="E200" s="5">
        <v>161.1499938964844</v>
      </c>
      <c r="F200" s="7">
        <v>-13.5625</v>
      </c>
      <c r="G200">
        <f t="shared" si="9"/>
        <v>160.73549438476564</v>
      </c>
      <c r="H200" s="11">
        <f t="shared" si="10"/>
        <v>715.46113968278269</v>
      </c>
      <c r="I200" s="7">
        <f t="shared" si="11"/>
        <v>-9703.4417069477404</v>
      </c>
      <c r="J200" s="12">
        <f>Table1[[#This Row],[Total Profit/Loss]]/(Table1[[#This Row],[Quantities]]*Table1[[#This Row],[Buy Price]])</f>
        <v>-7.7627533655581962E-2</v>
      </c>
      <c r="K200" s="7">
        <f>K199+Table1[[#This Row],[Total Profit/Loss]]</f>
        <v>7638219.0202515554</v>
      </c>
      <c r="L200" s="12">
        <f>L199+Table1[[#This Row],[return %]]</f>
        <v>61.105752162012458</v>
      </c>
      <c r="M200"/>
    </row>
    <row r="201" spans="1:13" x14ac:dyDescent="0.35">
      <c r="A201" t="s">
        <v>7</v>
      </c>
      <c r="B201" s="3">
        <v>39485</v>
      </c>
      <c r="C201" s="5">
        <v>159.25</v>
      </c>
      <c r="D201" s="3">
        <v>39497</v>
      </c>
      <c r="E201" s="5">
        <v>152.7799987792969</v>
      </c>
      <c r="F201" s="7">
        <v>-6.470001220703125</v>
      </c>
      <c r="G201">
        <f t="shared" si="9"/>
        <v>146.51000000000002</v>
      </c>
      <c r="H201" s="11">
        <f t="shared" si="10"/>
        <v>784.92935635792901</v>
      </c>
      <c r="I201" s="7">
        <f t="shared" si="11"/>
        <v>-5078.4938938015193</v>
      </c>
      <c r="J201" s="12">
        <f>Table1[[#This Row],[Total Profit/Loss]]/(Table1[[#This Row],[Quantities]]*Table1[[#This Row],[Buy Price]])</f>
        <v>-4.0627951150412095E-2</v>
      </c>
      <c r="K201" s="7">
        <f>K200+Table1[[#This Row],[Total Profit/Loss]]</f>
        <v>7633140.5263577541</v>
      </c>
      <c r="L201" s="12">
        <f>L200+Table1[[#This Row],[return %]]</f>
        <v>61.065124210862045</v>
      </c>
      <c r="M201"/>
    </row>
    <row r="202" spans="1:13" x14ac:dyDescent="0.35">
      <c r="A202" t="s">
        <v>35</v>
      </c>
      <c r="B202" s="3">
        <v>39346</v>
      </c>
      <c r="C202" s="5">
        <v>931.4000244140625</v>
      </c>
      <c r="D202" s="3">
        <v>39499</v>
      </c>
      <c r="E202" s="5">
        <v>763.1500244140625</v>
      </c>
      <c r="F202" s="7">
        <v>-168.25</v>
      </c>
      <c r="G202">
        <f t="shared" si="9"/>
        <v>856.88802246093758</v>
      </c>
      <c r="H202" s="11">
        <f t="shared" si="10"/>
        <v>134.20656723585205</v>
      </c>
      <c r="I202" s="7">
        <f t="shared" si="11"/>
        <v>-22580.254937432106</v>
      </c>
      <c r="J202" s="12">
        <f>Table1[[#This Row],[Total Profit/Loss]]/(Table1[[#This Row],[Quantities]]*Table1[[#This Row],[Buy Price]])</f>
        <v>-0.18064203949945667</v>
      </c>
      <c r="K202" s="7">
        <f>K201+Table1[[#This Row],[Total Profit/Loss]]</f>
        <v>7610560.2714203224</v>
      </c>
      <c r="L202" s="12">
        <f>L201+Table1[[#This Row],[return %]]</f>
        <v>60.884482171362592</v>
      </c>
      <c r="M202"/>
    </row>
    <row r="203" spans="1:13" x14ac:dyDescent="0.35">
      <c r="A203" t="s">
        <v>47</v>
      </c>
      <c r="B203" s="3">
        <v>38988</v>
      </c>
      <c r="C203" s="5">
        <v>39.479999542236328</v>
      </c>
      <c r="D203" s="3">
        <v>39503</v>
      </c>
      <c r="E203" s="5">
        <v>58.872501373291023</v>
      </c>
      <c r="F203" s="7">
        <v>19.392501831054691</v>
      </c>
      <c r="G203">
        <f t="shared" si="9"/>
        <v>36.321599578857423</v>
      </c>
      <c r="H203" s="11">
        <f t="shared" si="10"/>
        <v>3166.1601177647703</v>
      </c>
      <c r="I203" s="7">
        <f t="shared" si="11"/>
        <v>61399.765881165644</v>
      </c>
      <c r="J203" s="12">
        <f>Table1[[#This Row],[Total Profit/Loss]]/(Table1[[#This Row],[Quantities]]*Table1[[#This Row],[Buy Price]])</f>
        <v>0.49119812704932492</v>
      </c>
      <c r="K203" s="7">
        <f>K202+Table1[[#This Row],[Total Profit/Loss]]</f>
        <v>7671960.0373014882</v>
      </c>
      <c r="L203" s="12">
        <f>L202+Table1[[#This Row],[return %]]</f>
        <v>61.375680298411915</v>
      </c>
      <c r="M203"/>
    </row>
    <row r="204" spans="1:13" x14ac:dyDescent="0.35">
      <c r="A204" t="s">
        <v>13</v>
      </c>
      <c r="B204" s="3">
        <v>38945</v>
      </c>
      <c r="C204" s="5">
        <v>186.42506408691409</v>
      </c>
      <c r="D204" s="3">
        <v>39507</v>
      </c>
      <c r="E204" s="5">
        <v>372.3319091796875</v>
      </c>
      <c r="F204" s="7">
        <v>185.90684509277341</v>
      </c>
      <c r="G204">
        <f t="shared" si="9"/>
        <v>171.51105895996096</v>
      </c>
      <c r="H204" s="11">
        <f t="shared" si="10"/>
        <v>670.51069882815307</v>
      </c>
      <c r="I204" s="7">
        <f t="shared" si="11"/>
        <v>124652.52862009269</v>
      </c>
      <c r="J204" s="12">
        <f>Table1[[#This Row],[Total Profit/Loss]]/(Table1[[#This Row],[Quantities]]*Table1[[#This Row],[Buy Price]])</f>
        <v>0.99722022896074169</v>
      </c>
      <c r="K204" s="7">
        <f>K203+Table1[[#This Row],[Total Profit/Loss]]</f>
        <v>7796612.5659215814</v>
      </c>
      <c r="L204" s="12">
        <f>L203+Table1[[#This Row],[return %]]</f>
        <v>62.372900527372657</v>
      </c>
      <c r="M204"/>
    </row>
    <row r="205" spans="1:13" x14ac:dyDescent="0.35">
      <c r="A205" t="s">
        <v>20</v>
      </c>
      <c r="B205" s="3">
        <v>39281</v>
      </c>
      <c r="C205" s="5">
        <v>447.1163330078125</v>
      </c>
      <c r="D205" s="3">
        <v>39507</v>
      </c>
      <c r="E205" s="5">
        <v>444.6011962890625</v>
      </c>
      <c r="F205" s="7">
        <v>-2.51513671875</v>
      </c>
      <c r="G205">
        <f t="shared" si="9"/>
        <v>411.34702636718754</v>
      </c>
      <c r="H205" s="11">
        <f t="shared" si="10"/>
        <v>279.56929946868212</v>
      </c>
      <c r="I205" s="7">
        <f t="shared" si="11"/>
        <v>-703.15501052889726</v>
      </c>
      <c r="J205" s="12">
        <f>Table1[[#This Row],[Total Profit/Loss]]/(Table1[[#This Row],[Quantities]]*Table1[[#This Row],[Buy Price]])</f>
        <v>-5.6252400842311725E-3</v>
      </c>
      <c r="K205" s="7">
        <f>K204+Table1[[#This Row],[Total Profit/Loss]]</f>
        <v>7795909.4109110525</v>
      </c>
      <c r="L205" s="12">
        <f>L204+Table1[[#This Row],[return %]]</f>
        <v>62.367275287288429</v>
      </c>
      <c r="M205"/>
    </row>
    <row r="206" spans="1:13" x14ac:dyDescent="0.35">
      <c r="A206" t="s">
        <v>10</v>
      </c>
      <c r="B206" s="3">
        <v>39386</v>
      </c>
      <c r="C206" s="5">
        <v>618.7249755859375</v>
      </c>
      <c r="D206" s="3">
        <v>39507</v>
      </c>
      <c r="E206" s="5">
        <v>570.48748779296875</v>
      </c>
      <c r="F206" s="7">
        <v>-48.23748779296875</v>
      </c>
      <c r="G206">
        <f t="shared" si="9"/>
        <v>569.22697753906255</v>
      </c>
      <c r="H206" s="11">
        <f t="shared" si="10"/>
        <v>202.02837275418551</v>
      </c>
      <c r="I206" s="7">
        <f t="shared" si="11"/>
        <v>-9745.3411645633641</v>
      </c>
      <c r="J206" s="12">
        <f>Table1[[#This Row],[Total Profit/Loss]]/(Table1[[#This Row],[Quantities]]*Table1[[#This Row],[Buy Price]])</f>
        <v>-7.7962729316506843E-2</v>
      </c>
      <c r="K206" s="7">
        <f>K205+Table1[[#This Row],[Total Profit/Loss]]</f>
        <v>7786164.0697464887</v>
      </c>
      <c r="L206" s="12">
        <f>L205+Table1[[#This Row],[return %]]</f>
        <v>62.289312557971925</v>
      </c>
      <c r="M206"/>
    </row>
    <row r="207" spans="1:13" x14ac:dyDescent="0.35">
      <c r="A207" t="s">
        <v>11</v>
      </c>
      <c r="B207" s="3">
        <v>39386</v>
      </c>
      <c r="C207" s="5">
        <v>2476.5</v>
      </c>
      <c r="D207" s="3">
        <v>39510</v>
      </c>
      <c r="E207" s="5">
        <v>2260</v>
      </c>
      <c r="F207" s="7">
        <v>-216.5</v>
      </c>
      <c r="G207">
        <f t="shared" si="9"/>
        <v>2278.38</v>
      </c>
      <c r="H207" s="11">
        <f t="shared" si="10"/>
        <v>50.47445992327885</v>
      </c>
      <c r="I207" s="7">
        <f t="shared" si="11"/>
        <v>-10927.720573389872</v>
      </c>
      <c r="J207" s="12">
        <f>Table1[[#This Row],[Total Profit/Loss]]/(Table1[[#This Row],[Quantities]]*Table1[[#This Row],[Buy Price]])</f>
        <v>-8.7421764587118922E-2</v>
      </c>
      <c r="K207" s="7">
        <f>K206+Table1[[#This Row],[Total Profit/Loss]]</f>
        <v>7775236.3491730988</v>
      </c>
      <c r="L207" s="12">
        <f>L206+Table1[[#This Row],[return %]]</f>
        <v>62.201890793384806</v>
      </c>
      <c r="M207"/>
    </row>
    <row r="208" spans="1:13" x14ac:dyDescent="0.35">
      <c r="A208" t="s">
        <v>44</v>
      </c>
      <c r="B208" s="3">
        <v>39391</v>
      </c>
      <c r="C208" s="5">
        <v>141.83538818359381</v>
      </c>
      <c r="D208" s="3">
        <v>39520</v>
      </c>
      <c r="E208" s="5">
        <v>119.0696716308594</v>
      </c>
      <c r="F208" s="7">
        <v>-22.765716552734379</v>
      </c>
      <c r="G208">
        <f t="shared" si="9"/>
        <v>130.48855712890631</v>
      </c>
      <c r="H208" s="11">
        <f t="shared" si="10"/>
        <v>881.30333057782605</v>
      </c>
      <c r="I208" s="7">
        <f t="shared" si="11"/>
        <v>-20063.501820915553</v>
      </c>
      <c r="J208" s="12">
        <f>Table1[[#This Row],[Total Profit/Loss]]/(Table1[[#This Row],[Quantities]]*Table1[[#This Row],[Buy Price]])</f>
        <v>-0.16050801456732436</v>
      </c>
      <c r="K208" s="7">
        <f>K207+Table1[[#This Row],[Total Profit/Loss]]</f>
        <v>7755172.8473521834</v>
      </c>
      <c r="L208" s="12">
        <f>L207+Table1[[#This Row],[return %]]</f>
        <v>62.041382778817479</v>
      </c>
      <c r="M208"/>
    </row>
    <row r="209" spans="1:13" x14ac:dyDescent="0.35">
      <c r="A209" t="s">
        <v>48</v>
      </c>
      <c r="B209" s="3">
        <v>39315</v>
      </c>
      <c r="C209" s="5">
        <v>101.783332824707</v>
      </c>
      <c r="D209" s="3">
        <v>39525</v>
      </c>
      <c r="E209" s="5">
        <v>83.216667175292969</v>
      </c>
      <c r="F209" s="7">
        <v>-18.566665649414059</v>
      </c>
      <c r="G209">
        <f t="shared" si="9"/>
        <v>93.640666198730443</v>
      </c>
      <c r="H209" s="11">
        <f t="shared" si="10"/>
        <v>1228.0989090353048</v>
      </c>
      <c r="I209" s="7">
        <f t="shared" si="11"/>
        <v>-22801.701828468675</v>
      </c>
      <c r="J209" s="12">
        <f>Table1[[#This Row],[Total Profit/Loss]]/(Table1[[#This Row],[Quantities]]*Table1[[#This Row],[Buy Price]])</f>
        <v>-0.18241361462774941</v>
      </c>
      <c r="K209" s="7">
        <f>K208+Table1[[#This Row],[Total Profit/Loss]]</f>
        <v>7732371.1455237148</v>
      </c>
      <c r="L209" s="12">
        <f>L208+Table1[[#This Row],[return %]]</f>
        <v>61.85896916418973</v>
      </c>
      <c r="M209"/>
    </row>
    <row r="210" spans="1:13" x14ac:dyDescent="0.35">
      <c r="A210" t="s">
        <v>32</v>
      </c>
      <c r="B210" s="3">
        <v>38310</v>
      </c>
      <c r="C210" s="5">
        <v>21.545000076293949</v>
      </c>
      <c r="D210" s="3">
        <v>39532</v>
      </c>
      <c r="E210" s="5">
        <v>156.7875061035156</v>
      </c>
      <c r="F210" s="7">
        <v>135.24250602722171</v>
      </c>
      <c r="G210">
        <f t="shared" si="9"/>
        <v>19.821400070190435</v>
      </c>
      <c r="H210" s="11">
        <f t="shared" si="10"/>
        <v>5801.8101442263714</v>
      </c>
      <c r="I210" s="7">
        <f t="shared" si="11"/>
        <v>784651.34339933109</v>
      </c>
      <c r="J210" s="12">
        <f>Table1[[#This Row],[Total Profit/Loss]]/(Table1[[#This Row],[Quantities]]*Table1[[#This Row],[Buy Price]])</f>
        <v>6.2772107471946397</v>
      </c>
      <c r="K210" s="7">
        <f>K209+Table1[[#This Row],[Total Profit/Loss]]</f>
        <v>8517022.4889230467</v>
      </c>
      <c r="L210" s="12">
        <f>L209+Table1[[#This Row],[return %]]</f>
        <v>68.136179911384374</v>
      </c>
      <c r="M210"/>
    </row>
    <row r="211" spans="1:13" x14ac:dyDescent="0.35">
      <c r="A211" t="s">
        <v>38</v>
      </c>
      <c r="B211" s="3">
        <v>39370</v>
      </c>
      <c r="C211" s="5">
        <v>198.41667175292969</v>
      </c>
      <c r="D211" s="3">
        <v>39534</v>
      </c>
      <c r="E211" s="5">
        <v>178.5083312988281</v>
      </c>
      <c r="F211" s="7">
        <v>-19.908340454101559</v>
      </c>
      <c r="G211">
        <f t="shared" si="9"/>
        <v>182.54333801269533</v>
      </c>
      <c r="H211" s="11">
        <f t="shared" si="10"/>
        <v>629.98738410273972</v>
      </c>
      <c r="I211" s="7">
        <f t="shared" si="11"/>
        <v>-12542.003324506191</v>
      </c>
      <c r="J211" s="12">
        <f>Table1[[#This Row],[Total Profit/Loss]]/(Table1[[#This Row],[Quantities]]*Table1[[#This Row],[Buy Price]])</f>
        <v>-0.10033602659604941</v>
      </c>
      <c r="K211" s="7">
        <f>K210+Table1[[#This Row],[Total Profit/Loss]]</f>
        <v>8504480.4855985399</v>
      </c>
      <c r="L211" s="12">
        <f>L210+Table1[[#This Row],[return %]]</f>
        <v>68.035843884788321</v>
      </c>
      <c r="M211"/>
    </row>
    <row r="212" spans="1:13" x14ac:dyDescent="0.35">
      <c r="A212" t="s">
        <v>24</v>
      </c>
      <c r="B212" s="3">
        <v>39290</v>
      </c>
      <c r="C212" s="5">
        <v>156.88157653808591</v>
      </c>
      <c r="D212" s="3">
        <v>39535</v>
      </c>
      <c r="E212" s="5">
        <v>158.9207763671875</v>
      </c>
      <c r="F212" s="7">
        <v>2.0391998291015621</v>
      </c>
      <c r="G212">
        <f t="shared" si="9"/>
        <v>144.33105041503904</v>
      </c>
      <c r="H212" s="11">
        <f t="shared" si="10"/>
        <v>796.77934629662525</v>
      </c>
      <c r="I212" s="7">
        <f t="shared" si="11"/>
        <v>1624.7923067997326</v>
      </c>
      <c r="J212" s="12">
        <f>Table1[[#This Row],[Total Profit/Loss]]/(Table1[[#This Row],[Quantities]]*Table1[[#This Row],[Buy Price]])</f>
        <v>1.2998338454397853E-2</v>
      </c>
      <c r="K212" s="7">
        <f>K211+Table1[[#This Row],[Total Profit/Loss]]</f>
        <v>8506105.2779053394</v>
      </c>
      <c r="L212" s="12">
        <f>L211+Table1[[#This Row],[return %]]</f>
        <v>68.048842223242715</v>
      </c>
      <c r="M212"/>
    </row>
    <row r="213" spans="1:13" x14ac:dyDescent="0.35">
      <c r="A213" t="s">
        <v>36</v>
      </c>
      <c r="B213" s="3">
        <v>38974</v>
      </c>
      <c r="C213" s="5">
        <v>107.1666641235352</v>
      </c>
      <c r="D213" s="3">
        <v>39538</v>
      </c>
      <c r="E213" s="5">
        <v>163.83332824707031</v>
      </c>
      <c r="F213" s="7">
        <v>56.666664123535163</v>
      </c>
      <c r="G213">
        <f t="shared" si="9"/>
        <v>98.593330993652387</v>
      </c>
      <c r="H213" s="11">
        <f t="shared" si="10"/>
        <v>1166.4074926873498</v>
      </c>
      <c r="I213" s="7">
        <f t="shared" si="11"/>
        <v>66096.421619288842</v>
      </c>
      <c r="J213" s="12">
        <f>Table1[[#This Row],[Total Profit/Loss]]/(Table1[[#This Row],[Quantities]]*Table1[[#This Row],[Buy Price]])</f>
        <v>0.52877137295431054</v>
      </c>
      <c r="K213" s="7">
        <f>K212+Table1[[#This Row],[Total Profit/Loss]]</f>
        <v>8572201.699524628</v>
      </c>
      <c r="L213" s="12">
        <f>L212+Table1[[#This Row],[return %]]</f>
        <v>68.577613596197025</v>
      </c>
      <c r="M213"/>
    </row>
    <row r="214" spans="1:13" x14ac:dyDescent="0.35">
      <c r="A214" t="s">
        <v>27</v>
      </c>
      <c r="B214" s="3">
        <v>38981</v>
      </c>
      <c r="C214" s="5">
        <v>120.61817932128911</v>
      </c>
      <c r="D214" s="3">
        <v>39538</v>
      </c>
      <c r="E214" s="5">
        <v>139.89091491699219</v>
      </c>
      <c r="F214" s="7">
        <v>19.272735595703121</v>
      </c>
      <c r="G214">
        <f t="shared" si="9"/>
        <v>110.96872497558599</v>
      </c>
      <c r="H214" s="11">
        <f t="shared" si="10"/>
        <v>1036.3280286882728</v>
      </c>
      <c r="I214" s="7">
        <f t="shared" si="11"/>
        <v>19972.87608732532</v>
      </c>
      <c r="J214" s="12">
        <f>Table1[[#This Row],[Total Profit/Loss]]/(Table1[[#This Row],[Quantities]]*Table1[[#This Row],[Buy Price]])</f>
        <v>0.1597830086986024</v>
      </c>
      <c r="K214" s="7">
        <f>K213+Table1[[#This Row],[Total Profit/Loss]]</f>
        <v>8592174.5756119527</v>
      </c>
      <c r="L214" s="12">
        <f>L213+Table1[[#This Row],[return %]]</f>
        <v>68.737396604895622</v>
      </c>
      <c r="M214"/>
    </row>
    <row r="215" spans="1:13" x14ac:dyDescent="0.35">
      <c r="A215" t="s">
        <v>33</v>
      </c>
      <c r="B215" s="3">
        <v>38336</v>
      </c>
      <c r="C215" s="5">
        <v>104.9833297729492</v>
      </c>
      <c r="D215" s="3">
        <v>39547</v>
      </c>
      <c r="E215" s="5">
        <v>585.9444580078125</v>
      </c>
      <c r="F215" s="7">
        <v>480.96112823486328</v>
      </c>
      <c r="G215">
        <f t="shared" si="9"/>
        <v>96.584663391113267</v>
      </c>
      <c r="H215" s="11">
        <f t="shared" si="10"/>
        <v>1190.6652253299783</v>
      </c>
      <c r="I215" s="7">
        <f t="shared" si="11"/>
        <v>572663.69012472406</v>
      </c>
      <c r="J215" s="12">
        <f>Table1[[#This Row],[Total Profit/Loss]]/(Table1[[#This Row],[Quantities]]*Table1[[#This Row],[Buy Price]])</f>
        <v>4.5813095209977934</v>
      </c>
      <c r="K215" s="7">
        <f>K214+Table1[[#This Row],[Total Profit/Loss]]</f>
        <v>9164838.2657366768</v>
      </c>
      <c r="L215" s="12">
        <f>L214+Table1[[#This Row],[return %]]</f>
        <v>73.318706125893414</v>
      </c>
      <c r="M215"/>
    </row>
    <row r="216" spans="1:13" x14ac:dyDescent="0.35">
      <c r="A216" t="s">
        <v>52</v>
      </c>
      <c r="B216" s="3">
        <v>38980</v>
      </c>
      <c r="C216" s="5">
        <v>18.069999694824219</v>
      </c>
      <c r="D216" s="3">
        <v>39547</v>
      </c>
      <c r="E216" s="5">
        <v>33.900001525878913</v>
      </c>
      <c r="F216" s="7">
        <v>15.830001831054689</v>
      </c>
      <c r="G216">
        <f t="shared" si="9"/>
        <v>16.624399719238284</v>
      </c>
      <c r="H216" s="11">
        <f t="shared" si="10"/>
        <v>6917.543005593071</v>
      </c>
      <c r="I216" s="7">
        <f t="shared" si="11"/>
        <v>109504.71844493787</v>
      </c>
      <c r="J216" s="12">
        <f>Table1[[#This Row],[Total Profit/Loss]]/(Table1[[#This Row],[Quantities]]*Table1[[#This Row],[Buy Price]])</f>
        <v>0.87603774755950148</v>
      </c>
      <c r="K216" s="7">
        <f>K215+Table1[[#This Row],[Total Profit/Loss]]</f>
        <v>9274342.9841816146</v>
      </c>
      <c r="L216" s="12">
        <f>L215+Table1[[#This Row],[return %]]</f>
        <v>74.194743873452921</v>
      </c>
      <c r="M216"/>
    </row>
    <row r="217" spans="1:13" x14ac:dyDescent="0.35">
      <c r="A217" t="s">
        <v>22</v>
      </c>
      <c r="B217" s="3">
        <v>39220</v>
      </c>
      <c r="C217" s="5">
        <v>107.0299987792969</v>
      </c>
      <c r="D217" s="3">
        <v>39547</v>
      </c>
      <c r="E217" s="5">
        <v>137.98500061035159</v>
      </c>
      <c r="F217" s="7">
        <v>30.955001831054691</v>
      </c>
      <c r="G217">
        <f t="shared" si="9"/>
        <v>98.467598876953161</v>
      </c>
      <c r="H217" s="11">
        <f t="shared" si="10"/>
        <v>1167.8968646702369</v>
      </c>
      <c r="I217" s="7">
        <f t="shared" si="11"/>
        <v>36152.249584350218</v>
      </c>
      <c r="J217" s="12">
        <f>Table1[[#This Row],[Total Profit/Loss]]/(Table1[[#This Row],[Quantities]]*Table1[[#This Row],[Buy Price]])</f>
        <v>0.28921799667480141</v>
      </c>
      <c r="K217" s="7">
        <f>K216+Table1[[#This Row],[Total Profit/Loss]]</f>
        <v>9310495.2337659653</v>
      </c>
      <c r="L217" s="12">
        <f>L216+Table1[[#This Row],[return %]]</f>
        <v>74.483961870127729</v>
      </c>
      <c r="M217"/>
    </row>
    <row r="218" spans="1:13" x14ac:dyDescent="0.35">
      <c r="A218" t="s">
        <v>28</v>
      </c>
      <c r="B218" s="3">
        <v>39391</v>
      </c>
      <c r="C218" s="5">
        <v>40.349998474121087</v>
      </c>
      <c r="D218" s="3">
        <v>39547</v>
      </c>
      <c r="E218" s="5">
        <v>38.191665649414063</v>
      </c>
      <c r="F218" s="7">
        <v>-2.1583328247070308</v>
      </c>
      <c r="G218">
        <f t="shared" si="9"/>
        <v>37.121998596191403</v>
      </c>
      <c r="H218" s="11">
        <f t="shared" si="10"/>
        <v>3097.8935496161234</v>
      </c>
      <c r="I218" s="7">
        <f t="shared" si="11"/>
        <v>-6686.2853355846582</v>
      </c>
      <c r="J218" s="12">
        <f>Table1[[#This Row],[Total Profit/Loss]]/(Table1[[#This Row],[Quantities]]*Table1[[#This Row],[Buy Price]])</f>
        <v>-5.3490282684677211E-2</v>
      </c>
      <c r="K218" s="7">
        <f>K217+Table1[[#This Row],[Total Profit/Loss]]</f>
        <v>9303808.9484303799</v>
      </c>
      <c r="L218" s="12">
        <f>L217+Table1[[#This Row],[return %]]</f>
        <v>74.430471587443051</v>
      </c>
      <c r="M218"/>
    </row>
    <row r="219" spans="1:13" x14ac:dyDescent="0.35">
      <c r="A219" t="s">
        <v>41</v>
      </c>
      <c r="B219" s="3">
        <v>39231</v>
      </c>
      <c r="C219" s="5">
        <v>124.7853469848633</v>
      </c>
      <c r="D219" s="3">
        <v>39561</v>
      </c>
      <c r="E219" s="5">
        <v>169.6000061035156</v>
      </c>
      <c r="F219" s="7">
        <v>44.814659118652337</v>
      </c>
      <c r="G219">
        <f t="shared" si="9"/>
        <v>114.80251922607424</v>
      </c>
      <c r="H219" s="11">
        <f t="shared" si="10"/>
        <v>1001.7201780523384</v>
      </c>
      <c r="I219" s="7">
        <f t="shared" si="11"/>
        <v>44891.74831169127</v>
      </c>
      <c r="J219" s="12">
        <f>Table1[[#This Row],[Total Profit/Loss]]/(Table1[[#This Row],[Quantities]]*Table1[[#This Row],[Buy Price]])</f>
        <v>0.3591339864935299</v>
      </c>
      <c r="K219" s="7">
        <f>K218+Table1[[#This Row],[Total Profit/Loss]]</f>
        <v>9348700.6967420708</v>
      </c>
      <c r="L219" s="12">
        <f>L218+Table1[[#This Row],[return %]]</f>
        <v>74.789605573936583</v>
      </c>
      <c r="M219"/>
    </row>
    <row r="220" spans="1:13" x14ac:dyDescent="0.35">
      <c r="A220" t="s">
        <v>40</v>
      </c>
      <c r="B220" s="3">
        <v>38289</v>
      </c>
      <c r="C220" s="5">
        <v>75.569061279296875</v>
      </c>
      <c r="D220" s="3">
        <v>39562</v>
      </c>
      <c r="E220" s="5">
        <v>590.350341796875</v>
      </c>
      <c r="F220" s="7">
        <v>514.78128051757813</v>
      </c>
      <c r="G220">
        <f t="shared" si="9"/>
        <v>69.523536376953132</v>
      </c>
      <c r="H220" s="11">
        <f t="shared" si="10"/>
        <v>1654.1160877731522</v>
      </c>
      <c r="I220" s="7">
        <f t="shared" si="11"/>
        <v>851507.99778858991</v>
      </c>
      <c r="J220" s="12">
        <f>Table1[[#This Row],[Total Profit/Loss]]/(Table1[[#This Row],[Quantities]]*Table1[[#This Row],[Buy Price]])</f>
        <v>6.812063982308711</v>
      </c>
      <c r="K220" s="7">
        <f>K219+Table1[[#This Row],[Total Profit/Loss]]</f>
        <v>10200208.69453066</v>
      </c>
      <c r="L220" s="12">
        <f>L219+Table1[[#This Row],[return %]]</f>
        <v>81.601669556245298</v>
      </c>
      <c r="M220"/>
    </row>
    <row r="221" spans="1:13" x14ac:dyDescent="0.35">
      <c r="A221" t="s">
        <v>31</v>
      </c>
      <c r="B221" s="3">
        <v>38825</v>
      </c>
      <c r="C221" s="5">
        <v>36.319999694824219</v>
      </c>
      <c r="D221" s="3">
        <v>39570</v>
      </c>
      <c r="E221" s="5">
        <v>91.615005493164063</v>
      </c>
      <c r="F221" s="7">
        <v>55.295005798339837</v>
      </c>
      <c r="G221">
        <f t="shared" si="9"/>
        <v>33.414399719238283</v>
      </c>
      <c r="H221" s="11">
        <f t="shared" si="10"/>
        <v>3441.6299848651483</v>
      </c>
      <c r="I221" s="7">
        <f t="shared" si="11"/>
        <v>190304.94996885862</v>
      </c>
      <c r="J221" s="12">
        <f>Table1[[#This Row],[Total Profit/Loss]]/(Table1[[#This Row],[Quantities]]*Table1[[#This Row],[Buy Price]])</f>
        <v>1.5224395997508682</v>
      </c>
      <c r="K221" s="7">
        <f>K220+Table1[[#This Row],[Total Profit/Loss]]</f>
        <v>10390513.644499518</v>
      </c>
      <c r="L221" s="12">
        <f>L220+Table1[[#This Row],[return %]]</f>
        <v>83.124109155996166</v>
      </c>
      <c r="M221"/>
    </row>
    <row r="222" spans="1:13" x14ac:dyDescent="0.35">
      <c r="A222" t="s">
        <v>40</v>
      </c>
      <c r="B222" s="3">
        <v>39566</v>
      </c>
      <c r="C222" s="5">
        <v>592.3504638671875</v>
      </c>
      <c r="D222" s="3">
        <v>39573</v>
      </c>
      <c r="E222" s="5">
        <v>610.13421630859375</v>
      </c>
      <c r="F222" s="7">
        <v>17.78375244140625</v>
      </c>
      <c r="G222">
        <f t="shared" si="9"/>
        <v>544.96242675781252</v>
      </c>
      <c r="H222" s="11">
        <f t="shared" si="10"/>
        <v>211.02372265218088</v>
      </c>
      <c r="I222" s="7">
        <f t="shared" si="11"/>
        <v>3752.793642910357</v>
      </c>
      <c r="J222" s="12">
        <f>Table1[[#This Row],[Total Profit/Loss]]/(Table1[[#This Row],[Quantities]]*Table1[[#This Row],[Buy Price]])</f>
        <v>3.0022349143282837E-2</v>
      </c>
      <c r="K222" s="7">
        <f>K221+Table1[[#This Row],[Total Profit/Loss]]</f>
        <v>10394266.438142428</v>
      </c>
      <c r="L222" s="12">
        <f>L221+Table1[[#This Row],[return %]]</f>
        <v>83.154131505139446</v>
      </c>
      <c r="M222"/>
    </row>
    <row r="223" spans="1:13" x14ac:dyDescent="0.35">
      <c r="A223" t="s">
        <v>29</v>
      </c>
      <c r="B223" s="3">
        <v>39265</v>
      </c>
      <c r="C223" s="5">
        <v>53.75</v>
      </c>
      <c r="D223" s="3">
        <v>39574</v>
      </c>
      <c r="E223" s="5">
        <v>100.25</v>
      </c>
      <c r="F223" s="7">
        <v>46.5</v>
      </c>
      <c r="G223">
        <f t="shared" si="9"/>
        <v>49.45</v>
      </c>
      <c r="H223" s="11">
        <f t="shared" si="10"/>
        <v>2325.5813953488387</v>
      </c>
      <c r="I223" s="7">
        <f t="shared" si="11"/>
        <v>108139.534883721</v>
      </c>
      <c r="J223" s="12">
        <f>Table1[[#This Row],[Total Profit/Loss]]/(Table1[[#This Row],[Quantities]]*Table1[[#This Row],[Buy Price]])</f>
        <v>0.86511627906976751</v>
      </c>
      <c r="K223" s="7">
        <f>K222+Table1[[#This Row],[Total Profit/Loss]]</f>
        <v>10502405.973026149</v>
      </c>
      <c r="L223" s="12">
        <f>L222+Table1[[#This Row],[return %]]</f>
        <v>84.019247784209213</v>
      </c>
      <c r="M223"/>
    </row>
    <row r="224" spans="1:13" x14ac:dyDescent="0.35">
      <c r="A224" t="s">
        <v>9</v>
      </c>
      <c r="B224" s="3">
        <v>38981</v>
      </c>
      <c r="C224" s="5">
        <v>71.040000915527344</v>
      </c>
      <c r="D224" s="3">
        <v>39577</v>
      </c>
      <c r="E224" s="5">
        <v>167.16999816894531</v>
      </c>
      <c r="F224" s="7">
        <v>96.129997253417969</v>
      </c>
      <c r="G224">
        <f t="shared" si="9"/>
        <v>65.356800842285153</v>
      </c>
      <c r="H224" s="11">
        <f t="shared" si="10"/>
        <v>1759.5720493956026</v>
      </c>
      <c r="I224" s="7">
        <f t="shared" si="11"/>
        <v>169147.6562755903</v>
      </c>
      <c r="J224" s="12">
        <f>Table1[[#This Row],[Total Profit/Loss]]/(Table1[[#This Row],[Quantities]]*Table1[[#This Row],[Buy Price]])</f>
        <v>1.3531812502047231</v>
      </c>
      <c r="K224" s="7">
        <f>K223+Table1[[#This Row],[Total Profit/Loss]]</f>
        <v>10671553.62930174</v>
      </c>
      <c r="L224" s="12">
        <f>L223+Table1[[#This Row],[return %]]</f>
        <v>85.37242903441394</v>
      </c>
      <c r="M224"/>
    </row>
    <row r="225" spans="1:13" x14ac:dyDescent="0.35">
      <c r="A225" t="s">
        <v>24</v>
      </c>
      <c r="B225" s="3">
        <v>39563</v>
      </c>
      <c r="C225" s="5">
        <v>171.7449951171875</v>
      </c>
      <c r="D225" s="3">
        <v>39596</v>
      </c>
      <c r="E225" s="5">
        <v>178.0438232421875</v>
      </c>
      <c r="F225" s="7">
        <v>6.298828125</v>
      </c>
      <c r="G225">
        <f t="shared" si="9"/>
        <v>158.00539550781249</v>
      </c>
      <c r="H225" s="11">
        <f t="shared" si="10"/>
        <v>727.82324698724506</v>
      </c>
      <c r="I225" s="7">
        <f t="shared" si="11"/>
        <v>4584.4335381520805</v>
      </c>
      <c r="J225" s="12">
        <f>Table1[[#This Row],[Total Profit/Loss]]/(Table1[[#This Row],[Quantities]]*Table1[[#This Row],[Buy Price]])</f>
        <v>3.6675468305216653E-2</v>
      </c>
      <c r="K225" s="7">
        <f>K224+Table1[[#This Row],[Total Profit/Loss]]</f>
        <v>10676138.062839892</v>
      </c>
      <c r="L225" s="12">
        <f>L224+Table1[[#This Row],[return %]]</f>
        <v>85.40910450271916</v>
      </c>
      <c r="M225"/>
    </row>
    <row r="226" spans="1:13" x14ac:dyDescent="0.35">
      <c r="A226" t="s">
        <v>12</v>
      </c>
      <c r="B226" s="3">
        <v>39381</v>
      </c>
      <c r="C226" s="5">
        <v>30.095832824707031</v>
      </c>
      <c r="D226" s="3">
        <v>39597</v>
      </c>
      <c r="E226" s="5">
        <v>29.770832061767582</v>
      </c>
      <c r="F226" s="7">
        <v>-0.32500076293945313</v>
      </c>
      <c r="G226">
        <f t="shared" si="9"/>
        <v>27.688166198730471</v>
      </c>
      <c r="H226" s="11">
        <f t="shared" si="10"/>
        <v>4153.3989349310168</v>
      </c>
      <c r="I226" s="7">
        <f t="shared" si="11"/>
        <v>-1349.8578226444924</v>
      </c>
      <c r="J226" s="12">
        <f>Table1[[#This Row],[Total Profit/Loss]]/(Table1[[#This Row],[Quantities]]*Table1[[#This Row],[Buy Price]])</f>
        <v>-1.079886258115593E-2</v>
      </c>
      <c r="K226" s="7">
        <f>K225+Table1[[#This Row],[Total Profit/Loss]]</f>
        <v>10674788.205017248</v>
      </c>
      <c r="L226" s="12">
        <f>L225+Table1[[#This Row],[return %]]</f>
        <v>85.398305640138005</v>
      </c>
      <c r="M226"/>
    </row>
    <row r="227" spans="1:13" x14ac:dyDescent="0.35">
      <c r="A227" t="s">
        <v>19</v>
      </c>
      <c r="B227" s="3">
        <v>39097</v>
      </c>
      <c r="C227" s="5">
        <v>35.187515258789063</v>
      </c>
      <c r="D227" s="3">
        <v>39609</v>
      </c>
      <c r="E227" s="5">
        <v>46.825023651123047</v>
      </c>
      <c r="F227" s="7">
        <v>11.637508392333981</v>
      </c>
      <c r="G227">
        <f t="shared" si="9"/>
        <v>32.372514038085939</v>
      </c>
      <c r="H227" s="11">
        <f t="shared" si="10"/>
        <v>3552.3963280919024</v>
      </c>
      <c r="I227" s="7">
        <f t="shared" si="11"/>
        <v>41341.042081065934</v>
      </c>
      <c r="J227" s="12">
        <f>Table1[[#This Row],[Total Profit/Loss]]/(Table1[[#This Row],[Quantities]]*Table1[[#This Row],[Buy Price]])</f>
        <v>0.3307283366485273</v>
      </c>
      <c r="K227" s="7">
        <f>K226+Table1[[#This Row],[Total Profit/Loss]]</f>
        <v>10716129.247098314</v>
      </c>
      <c r="L227" s="12">
        <f>L226+Table1[[#This Row],[return %]]</f>
        <v>85.729033976786539</v>
      </c>
      <c r="M227"/>
    </row>
    <row r="228" spans="1:13" x14ac:dyDescent="0.35">
      <c r="A228" t="s">
        <v>24</v>
      </c>
      <c r="B228" s="3">
        <v>39603</v>
      </c>
      <c r="C228" s="5">
        <v>161.68499755859381</v>
      </c>
      <c r="D228" s="3">
        <v>39622</v>
      </c>
      <c r="E228" s="5">
        <v>134.4958190917969</v>
      </c>
      <c r="F228" s="7">
        <v>-27.189178466796879</v>
      </c>
      <c r="G228">
        <f t="shared" si="9"/>
        <v>148.75019775390632</v>
      </c>
      <c r="H228" s="11">
        <f t="shared" si="10"/>
        <v>773.10821589802003</v>
      </c>
      <c r="I228" s="7">
        <f t="shared" si="11"/>
        <v>-21020.1772561982</v>
      </c>
      <c r="J228" s="12">
        <f>Table1[[#This Row],[Total Profit/Loss]]/(Table1[[#This Row],[Quantities]]*Table1[[#This Row],[Buy Price]])</f>
        <v>-0.16816141804958534</v>
      </c>
      <c r="K228" s="7">
        <f>K227+Table1[[#This Row],[Total Profit/Loss]]</f>
        <v>10695109.069842115</v>
      </c>
      <c r="L228" s="12">
        <f>L227+Table1[[#This Row],[return %]]</f>
        <v>85.560872558736961</v>
      </c>
      <c r="M228"/>
    </row>
    <row r="229" spans="1:13" x14ac:dyDescent="0.35">
      <c r="A229" t="s">
        <v>21</v>
      </c>
      <c r="B229" s="3">
        <v>39626</v>
      </c>
      <c r="C229" s="5">
        <v>63.325000762939453</v>
      </c>
      <c r="D229" s="3">
        <v>39632</v>
      </c>
      <c r="E229" s="5">
        <v>59.162498474121087</v>
      </c>
      <c r="F229" s="7">
        <v>-4.1625022888183594</v>
      </c>
      <c r="G229">
        <f t="shared" si="9"/>
        <v>58.259000701904299</v>
      </c>
      <c r="H229" s="11">
        <f t="shared" si="10"/>
        <v>1973.9439162100332</v>
      </c>
      <c r="I229" s="7">
        <f t="shared" si="11"/>
        <v>-8216.5460692233391</v>
      </c>
      <c r="J229" s="12">
        <f>Table1[[#This Row],[Total Profit/Loss]]/(Table1[[#This Row],[Quantities]]*Table1[[#This Row],[Buy Price]])</f>
        <v>-6.5732368553786696E-2</v>
      </c>
      <c r="K229" s="7">
        <f>K228+Table1[[#This Row],[Total Profit/Loss]]</f>
        <v>10686892.523772892</v>
      </c>
      <c r="L229" s="12">
        <f>L228+Table1[[#This Row],[return %]]</f>
        <v>85.495140190183179</v>
      </c>
      <c r="M229"/>
    </row>
    <row r="230" spans="1:13" x14ac:dyDescent="0.35">
      <c r="A230" t="s">
        <v>31</v>
      </c>
      <c r="B230" s="3">
        <v>39625</v>
      </c>
      <c r="C230" s="5">
        <v>103.25</v>
      </c>
      <c r="D230" s="3">
        <v>39636</v>
      </c>
      <c r="E230" s="5">
        <v>80.074996948242188</v>
      </c>
      <c r="F230" s="7">
        <v>-23.175003051757809</v>
      </c>
      <c r="G230">
        <f t="shared" si="9"/>
        <v>94.990000000000009</v>
      </c>
      <c r="H230" s="11">
        <f t="shared" si="10"/>
        <v>1210.6537530266357</v>
      </c>
      <c r="I230" s="7">
        <f t="shared" si="11"/>
        <v>-28056.904421014329</v>
      </c>
      <c r="J230" s="12">
        <f>Table1[[#This Row],[Total Profit/Loss]]/(Table1[[#This Row],[Quantities]]*Table1[[#This Row],[Buy Price]])</f>
        <v>-0.22445523536811438</v>
      </c>
      <c r="K230" s="7">
        <f>K229+Table1[[#This Row],[Total Profit/Loss]]</f>
        <v>10658835.619351877</v>
      </c>
      <c r="L230" s="12">
        <f>L229+Table1[[#This Row],[return %]]</f>
        <v>85.270684954815067</v>
      </c>
      <c r="M230"/>
    </row>
    <row r="231" spans="1:13" x14ac:dyDescent="0.35">
      <c r="A231" t="s">
        <v>45</v>
      </c>
      <c r="B231" s="3">
        <v>39231</v>
      </c>
      <c r="C231" s="5">
        <v>46.952102661132813</v>
      </c>
      <c r="D231" s="3">
        <v>39651</v>
      </c>
      <c r="E231" s="5">
        <v>59.603202819824219</v>
      </c>
      <c r="F231" s="7">
        <v>12.65110015869141</v>
      </c>
      <c r="G231">
        <f t="shared" si="9"/>
        <v>43.195934448242191</v>
      </c>
      <c r="H231" s="11">
        <f t="shared" si="10"/>
        <v>2662.28758490673</v>
      </c>
      <c r="I231" s="7">
        <f t="shared" si="11"/>
        <v>33680.866887895703</v>
      </c>
      <c r="J231" s="12">
        <f>Table1[[#This Row],[Total Profit/Loss]]/(Table1[[#This Row],[Quantities]]*Table1[[#This Row],[Buy Price]])</f>
        <v>0.26944693510316536</v>
      </c>
      <c r="K231" s="7">
        <f>K230+Table1[[#This Row],[Total Profit/Loss]]</f>
        <v>10692516.486239772</v>
      </c>
      <c r="L231" s="12">
        <f>L230+Table1[[#This Row],[return %]]</f>
        <v>85.540131889918229</v>
      </c>
      <c r="M231"/>
    </row>
    <row r="232" spans="1:13" x14ac:dyDescent="0.35">
      <c r="A232" t="s">
        <v>26</v>
      </c>
      <c r="B232" s="3">
        <v>39339</v>
      </c>
      <c r="C232" s="5">
        <v>60.316665649414063</v>
      </c>
      <c r="D232" s="3">
        <v>39652</v>
      </c>
      <c r="E232" s="5">
        <v>63.866664886474609</v>
      </c>
      <c r="F232" s="7">
        <v>3.5499992370605469</v>
      </c>
      <c r="G232">
        <f t="shared" si="9"/>
        <v>55.491332397460937</v>
      </c>
      <c r="H232" s="11">
        <f t="shared" si="10"/>
        <v>2072.3957243683326</v>
      </c>
      <c r="I232" s="7">
        <f t="shared" si="11"/>
        <v>7357.00324039512</v>
      </c>
      <c r="J232" s="12">
        <f>Table1[[#This Row],[Total Profit/Loss]]/(Table1[[#This Row],[Quantities]]*Table1[[#This Row],[Buy Price]])</f>
        <v>5.8856025923160964E-2</v>
      </c>
      <c r="K232" s="7">
        <f>K231+Table1[[#This Row],[Total Profit/Loss]]</f>
        <v>10699873.489480168</v>
      </c>
      <c r="L232" s="12">
        <f>L231+Table1[[#This Row],[return %]]</f>
        <v>85.598987915841391</v>
      </c>
      <c r="M232"/>
    </row>
    <row r="233" spans="1:13" x14ac:dyDescent="0.35">
      <c r="A233" t="s">
        <v>51</v>
      </c>
      <c r="B233" s="3">
        <v>39603</v>
      </c>
      <c r="C233" s="5">
        <v>111.8475036621094</v>
      </c>
      <c r="D233" s="3">
        <v>39654</v>
      </c>
      <c r="E233" s="5">
        <v>91.642501831054688</v>
      </c>
      <c r="F233" s="7">
        <v>-20.205001831054691</v>
      </c>
      <c r="G233">
        <f t="shared" si="9"/>
        <v>102.89970336914065</v>
      </c>
      <c r="H233" s="11">
        <f t="shared" si="10"/>
        <v>1117.5931147969491</v>
      </c>
      <c r="I233" s="7">
        <f t="shared" si="11"/>
        <v>-22580.97093084647</v>
      </c>
      <c r="J233" s="12">
        <f>Table1[[#This Row],[Total Profit/Loss]]/(Table1[[#This Row],[Quantities]]*Table1[[#This Row],[Buy Price]])</f>
        <v>-0.18064776744677175</v>
      </c>
      <c r="K233" s="7">
        <f>K232+Table1[[#This Row],[Total Profit/Loss]]</f>
        <v>10677292.518549321</v>
      </c>
      <c r="L233" s="12">
        <f>L232+Table1[[#This Row],[return %]]</f>
        <v>85.41834014839462</v>
      </c>
      <c r="M233"/>
    </row>
    <row r="234" spans="1:13" x14ac:dyDescent="0.35">
      <c r="A234" t="s">
        <v>50</v>
      </c>
      <c r="B234" s="3">
        <v>39045</v>
      </c>
      <c r="C234" s="5">
        <v>63.220001220703118</v>
      </c>
      <c r="D234" s="3">
        <v>39660</v>
      </c>
      <c r="E234" s="5">
        <v>168.63499450683591</v>
      </c>
      <c r="F234" s="7">
        <v>105.4149932861328</v>
      </c>
      <c r="G234">
        <f t="shared" si="9"/>
        <v>58.16240112304687</v>
      </c>
      <c r="H234" s="11">
        <f t="shared" si="10"/>
        <v>1977.2223597975092</v>
      </c>
      <c r="I234" s="7">
        <f t="shared" si="11"/>
        <v>208428.88178324609</v>
      </c>
      <c r="J234" s="12">
        <f>Table1[[#This Row],[Total Profit/Loss]]/(Table1[[#This Row],[Quantities]]*Table1[[#This Row],[Buy Price]])</f>
        <v>1.6674310542659683</v>
      </c>
      <c r="K234" s="7">
        <f>K233+Table1[[#This Row],[Total Profit/Loss]]</f>
        <v>10885721.400332568</v>
      </c>
      <c r="L234" s="12">
        <f>L233+Table1[[#This Row],[return %]]</f>
        <v>87.085771202660595</v>
      </c>
      <c r="M234"/>
    </row>
    <row r="235" spans="1:13" x14ac:dyDescent="0.35">
      <c r="A235" t="s">
        <v>17</v>
      </c>
      <c r="B235" s="3">
        <v>39601</v>
      </c>
      <c r="C235" s="5">
        <v>720.20001220703125</v>
      </c>
      <c r="D235" s="3">
        <v>39689</v>
      </c>
      <c r="E235" s="5">
        <v>579.1500244140625</v>
      </c>
      <c r="F235" s="7">
        <v>-141.04998779296881</v>
      </c>
      <c r="G235">
        <f t="shared" si="9"/>
        <v>662.58401123046883</v>
      </c>
      <c r="H235" s="11">
        <f t="shared" si="10"/>
        <v>173.56289625286377</v>
      </c>
      <c r="I235" s="7">
        <f t="shared" si="11"/>
        <v>-24481.044397778747</v>
      </c>
      <c r="J235" s="12">
        <f>Table1[[#This Row],[Total Profit/Loss]]/(Table1[[#This Row],[Quantities]]*Table1[[#This Row],[Buy Price]])</f>
        <v>-0.19584835518222968</v>
      </c>
      <c r="K235" s="7">
        <f>K234+Table1[[#This Row],[Total Profit/Loss]]</f>
        <v>10861240.355934789</v>
      </c>
      <c r="L235" s="12">
        <f>L234+Table1[[#This Row],[return %]]</f>
        <v>86.88992284747836</v>
      </c>
      <c r="M235"/>
    </row>
    <row r="236" spans="1:13" x14ac:dyDescent="0.35">
      <c r="A236" t="s">
        <v>8</v>
      </c>
      <c r="B236" s="3">
        <v>38961</v>
      </c>
      <c r="C236" s="5">
        <v>63.799999237060547</v>
      </c>
      <c r="D236" s="3">
        <v>39696</v>
      </c>
      <c r="E236" s="5">
        <v>120.30999755859381</v>
      </c>
      <c r="F236" s="7">
        <v>56.509998321533203</v>
      </c>
      <c r="G236">
        <f t="shared" si="9"/>
        <v>58.695999298095707</v>
      </c>
      <c r="H236" s="11">
        <f t="shared" si="10"/>
        <v>1959.2476723320915</v>
      </c>
      <c r="I236" s="7">
        <f t="shared" si="11"/>
        <v>110717.08267495432</v>
      </c>
      <c r="J236" s="12">
        <f>Table1[[#This Row],[Total Profit/Loss]]/(Table1[[#This Row],[Quantities]]*Table1[[#This Row],[Buy Price]])</f>
        <v>0.88573666139963392</v>
      </c>
      <c r="K236" s="7">
        <f>K235+Table1[[#This Row],[Total Profit/Loss]]</f>
        <v>10971957.438609743</v>
      </c>
      <c r="L236" s="12">
        <f>L235+Table1[[#This Row],[return %]]</f>
        <v>87.775659508877993</v>
      </c>
      <c r="M236"/>
    </row>
    <row r="237" spans="1:13" x14ac:dyDescent="0.35">
      <c r="A237" t="s">
        <v>30</v>
      </c>
      <c r="B237" s="3">
        <v>39604</v>
      </c>
      <c r="C237" s="5">
        <v>247.4437561035156</v>
      </c>
      <c r="D237" s="3">
        <v>39713</v>
      </c>
      <c r="E237" s="5">
        <v>203.73750305175781</v>
      </c>
      <c r="F237" s="7">
        <v>-43.706253051757813</v>
      </c>
      <c r="G237">
        <f t="shared" si="9"/>
        <v>227.64825561523435</v>
      </c>
      <c r="H237" s="11">
        <f t="shared" si="10"/>
        <v>505.16530288890175</v>
      </c>
      <c r="I237" s="7">
        <f t="shared" si="11"/>
        <v>-22078.882561030223</v>
      </c>
      <c r="J237" s="12">
        <f>Table1[[#This Row],[Total Profit/Loss]]/(Table1[[#This Row],[Quantities]]*Table1[[#This Row],[Buy Price]])</f>
        <v>-0.17663106048824181</v>
      </c>
      <c r="K237" s="7">
        <f>K236+Table1[[#This Row],[Total Profit/Loss]]</f>
        <v>10949878.556048714</v>
      </c>
      <c r="L237" s="12">
        <f>L236+Table1[[#This Row],[return %]]</f>
        <v>87.599028448389745</v>
      </c>
      <c r="M237"/>
    </row>
    <row r="238" spans="1:13" x14ac:dyDescent="0.35">
      <c r="A238" t="s">
        <v>48</v>
      </c>
      <c r="B238" s="3">
        <v>39715</v>
      </c>
      <c r="C238" s="5">
        <v>105.6166687011719</v>
      </c>
      <c r="D238" s="3">
        <v>39734</v>
      </c>
      <c r="E238" s="5">
        <v>72.816665649414063</v>
      </c>
      <c r="F238" s="7">
        <v>-32.800003051757813</v>
      </c>
      <c r="G238">
        <f t="shared" si="9"/>
        <v>97.16733520507816</v>
      </c>
      <c r="H238" s="11">
        <f t="shared" si="10"/>
        <v>1183.525304643633</v>
      </c>
      <c r="I238" s="7">
        <f t="shared" si="11"/>
        <v>-38819.633604143761</v>
      </c>
      <c r="J238" s="12">
        <f>Table1[[#This Row],[Total Profit/Loss]]/(Table1[[#This Row],[Quantities]]*Table1[[#This Row],[Buy Price]])</f>
        <v>-0.31055706883314971</v>
      </c>
      <c r="K238" s="7">
        <f>K237+Table1[[#This Row],[Total Profit/Loss]]</f>
        <v>10911058.922444569</v>
      </c>
      <c r="L238" s="12">
        <f>L237+Table1[[#This Row],[return %]]</f>
        <v>87.288471379556597</v>
      </c>
      <c r="M238"/>
    </row>
    <row r="239" spans="1:13" x14ac:dyDescent="0.35">
      <c r="A239" t="s">
        <v>47</v>
      </c>
      <c r="B239" s="3">
        <v>39721</v>
      </c>
      <c r="C239" s="5">
        <v>55.577499389648438</v>
      </c>
      <c r="D239" s="3">
        <v>39736</v>
      </c>
      <c r="E239" s="5">
        <v>40.154998779296882</v>
      </c>
      <c r="F239" s="7">
        <v>-15.422500610351561</v>
      </c>
      <c r="G239">
        <f t="shared" si="9"/>
        <v>51.131299438476567</v>
      </c>
      <c r="H239" s="11">
        <f t="shared" si="10"/>
        <v>2249.1116256173618</v>
      </c>
      <c r="I239" s="7">
        <f t="shared" si="11"/>
        <v>-34686.92541883255</v>
      </c>
      <c r="J239" s="12">
        <f>Table1[[#This Row],[Total Profit/Loss]]/(Table1[[#This Row],[Quantities]]*Table1[[#This Row],[Buy Price]])</f>
        <v>-0.27749540335066009</v>
      </c>
      <c r="K239" s="7">
        <f>K238+Table1[[#This Row],[Total Profit/Loss]]</f>
        <v>10876371.997025736</v>
      </c>
      <c r="L239" s="12">
        <f>L238+Table1[[#This Row],[return %]]</f>
        <v>87.010975976205941</v>
      </c>
      <c r="M239"/>
    </row>
    <row r="240" spans="1:13" x14ac:dyDescent="0.35">
      <c r="A240" t="s">
        <v>8</v>
      </c>
      <c r="B240" s="3">
        <v>39702</v>
      </c>
      <c r="C240" s="5">
        <v>121.245002746582</v>
      </c>
      <c r="D240" s="3">
        <v>39741</v>
      </c>
      <c r="E240" s="5">
        <v>96.385002136230469</v>
      </c>
      <c r="F240" s="7">
        <v>-24.860000610351559</v>
      </c>
      <c r="G240">
        <f t="shared" si="9"/>
        <v>111.54540252685545</v>
      </c>
      <c r="H240" s="11">
        <f t="shared" si="10"/>
        <v>1030.9703259380231</v>
      </c>
      <c r="I240" s="7">
        <f t="shared" si="11"/>
        <v>-25629.922932073598</v>
      </c>
      <c r="J240" s="12">
        <f>Table1[[#This Row],[Total Profit/Loss]]/(Table1[[#This Row],[Quantities]]*Table1[[#This Row],[Buy Price]])</f>
        <v>-0.20503938345658854</v>
      </c>
      <c r="K240" s="7">
        <f>K239+Table1[[#This Row],[Total Profit/Loss]]</f>
        <v>10850742.074093662</v>
      </c>
      <c r="L240" s="12">
        <f>L239+Table1[[#This Row],[return %]]</f>
        <v>86.805936592749347</v>
      </c>
      <c r="M240"/>
    </row>
    <row r="241" spans="1:13" x14ac:dyDescent="0.35">
      <c r="A241" t="s">
        <v>38</v>
      </c>
      <c r="B241" s="3">
        <v>39716</v>
      </c>
      <c r="C241" s="5">
        <v>178.5083312988281</v>
      </c>
      <c r="D241" s="3">
        <v>39745</v>
      </c>
      <c r="E241" s="5">
        <v>109.6666641235352</v>
      </c>
      <c r="F241" s="7">
        <v>-68.841667175292969</v>
      </c>
      <c r="G241">
        <f t="shared" si="9"/>
        <v>164.22766479492185</v>
      </c>
      <c r="H241" s="11">
        <f t="shared" si="10"/>
        <v>700.24742873623302</v>
      </c>
      <c r="I241" s="7">
        <f t="shared" si="11"/>
        <v>-48206.200429414435</v>
      </c>
      <c r="J241" s="12">
        <f>Table1[[#This Row],[Total Profit/Loss]]/(Table1[[#This Row],[Quantities]]*Table1[[#This Row],[Buy Price]])</f>
        <v>-0.38564960343531546</v>
      </c>
      <c r="K241" s="7">
        <f>K240+Table1[[#This Row],[Total Profit/Loss]]</f>
        <v>10802535.873664247</v>
      </c>
      <c r="L241" s="12">
        <f>L240+Table1[[#This Row],[return %]]</f>
        <v>86.420286989314036</v>
      </c>
      <c r="M241"/>
    </row>
    <row r="242" spans="1:13" x14ac:dyDescent="0.35">
      <c r="A242" t="s">
        <v>15</v>
      </c>
      <c r="B242" s="3">
        <v>39468</v>
      </c>
      <c r="C242" s="5">
        <v>190.1000061035156</v>
      </c>
      <c r="D242" s="3">
        <v>39763</v>
      </c>
      <c r="E242" s="5">
        <v>201.6499938964844</v>
      </c>
      <c r="F242" s="7">
        <v>11.54998779296875</v>
      </c>
      <c r="G242">
        <f t="shared" si="9"/>
        <v>174.89200561523435</v>
      </c>
      <c r="H242" s="11">
        <f t="shared" si="10"/>
        <v>657.54863748890943</v>
      </c>
      <c r="I242" s="7">
        <f t="shared" si="11"/>
        <v>7594.6787362801379</v>
      </c>
      <c r="J242" s="12">
        <f>Table1[[#This Row],[Total Profit/Loss]]/(Table1[[#This Row],[Quantities]]*Table1[[#This Row],[Buy Price]])</f>
        <v>6.0757429890241084E-2</v>
      </c>
      <c r="K242" s="7">
        <f>K241+Table1[[#This Row],[Total Profit/Loss]]</f>
        <v>10810130.552400528</v>
      </c>
      <c r="L242" s="12">
        <f>L241+Table1[[#This Row],[return %]]</f>
        <v>86.481044419204281</v>
      </c>
      <c r="M242"/>
    </row>
    <row r="243" spans="1:13" x14ac:dyDescent="0.35">
      <c r="A243" t="s">
        <v>42</v>
      </c>
      <c r="B243" s="3">
        <v>39393</v>
      </c>
      <c r="C243" s="5">
        <v>105.9550018310547</v>
      </c>
      <c r="D243" s="3">
        <v>39773</v>
      </c>
      <c r="E243" s="5">
        <v>108.254997253418</v>
      </c>
      <c r="F243" s="7">
        <v>2.2999954223632808</v>
      </c>
      <c r="G243">
        <f t="shared" si="9"/>
        <v>97.478601684570336</v>
      </c>
      <c r="H243" s="11">
        <f t="shared" si="10"/>
        <v>1179.7460982475627</v>
      </c>
      <c r="I243" s="7">
        <f t="shared" si="11"/>
        <v>2713.4106255203355</v>
      </c>
      <c r="J243" s="12">
        <f>Table1[[#This Row],[Total Profit/Loss]]/(Table1[[#This Row],[Quantities]]*Table1[[#This Row],[Buy Price]])</f>
        <v>2.170728500416266E-2</v>
      </c>
      <c r="K243" s="7">
        <f>K242+Table1[[#This Row],[Total Profit/Loss]]</f>
        <v>10812843.963026049</v>
      </c>
      <c r="L243" s="12">
        <f>L242+Table1[[#This Row],[return %]]</f>
        <v>86.50275170420845</v>
      </c>
      <c r="M243"/>
    </row>
    <row r="244" spans="1:13" x14ac:dyDescent="0.35">
      <c r="A244" t="s">
        <v>23</v>
      </c>
      <c r="B244" s="3">
        <v>39377</v>
      </c>
      <c r="C244" s="5">
        <v>757.5999755859375</v>
      </c>
      <c r="D244" s="3">
        <v>39806</v>
      </c>
      <c r="E244" s="5">
        <v>815.29998779296875</v>
      </c>
      <c r="F244" s="7">
        <v>57.70001220703125</v>
      </c>
      <c r="G244">
        <f t="shared" si="9"/>
        <v>696.99197753906253</v>
      </c>
      <c r="H244" s="11">
        <f t="shared" si="10"/>
        <v>164.99472548599738</v>
      </c>
      <c r="I244" s="7">
        <f t="shared" si="11"/>
        <v>9520.1976746378186</v>
      </c>
      <c r="J244" s="12">
        <f>Table1[[#This Row],[Total Profit/Loss]]/(Table1[[#This Row],[Quantities]]*Table1[[#This Row],[Buy Price]])</f>
        <v>7.616158139710251E-2</v>
      </c>
      <c r="K244" s="7">
        <f>K243+Table1[[#This Row],[Total Profit/Loss]]</f>
        <v>10822364.160700686</v>
      </c>
      <c r="L244" s="12">
        <f>L243+Table1[[#This Row],[return %]]</f>
        <v>86.578913285605552</v>
      </c>
      <c r="M244"/>
    </row>
    <row r="245" spans="1:13" x14ac:dyDescent="0.35">
      <c r="A245" t="s">
        <v>25</v>
      </c>
      <c r="B245" s="3">
        <v>39342</v>
      </c>
      <c r="C245" s="5">
        <v>215.8999938964844</v>
      </c>
      <c r="D245" s="3">
        <v>39932</v>
      </c>
      <c r="E245" s="5">
        <v>234.75</v>
      </c>
      <c r="F245" s="7">
        <v>18.850006103515621</v>
      </c>
      <c r="G245">
        <f t="shared" si="9"/>
        <v>198.62799438476566</v>
      </c>
      <c r="H245" s="11">
        <f t="shared" si="10"/>
        <v>578.97176254637895</v>
      </c>
      <c r="I245" s="7">
        <f t="shared" si="11"/>
        <v>10913.621257762441</v>
      </c>
      <c r="J245" s="12">
        <f>Table1[[#This Row],[Total Profit/Loss]]/(Table1[[#This Row],[Quantities]]*Table1[[#This Row],[Buy Price]])</f>
        <v>8.7308970062099506E-2</v>
      </c>
      <c r="K245" s="7">
        <f>K244+Table1[[#This Row],[Total Profit/Loss]]</f>
        <v>10833277.78195845</v>
      </c>
      <c r="L245" s="12">
        <f>L244+Table1[[#This Row],[return %]]</f>
        <v>86.666222255667648</v>
      </c>
      <c r="M245"/>
    </row>
    <row r="246" spans="1:13" x14ac:dyDescent="0.35">
      <c r="A246" t="s">
        <v>13</v>
      </c>
      <c r="B246" s="3">
        <v>39961</v>
      </c>
      <c r="C246" s="5">
        <v>358.65533447265619</v>
      </c>
      <c r="D246" s="3">
        <v>40130</v>
      </c>
      <c r="E246" s="5">
        <v>272.26980590820313</v>
      </c>
      <c r="F246" s="7">
        <v>-86.385528564453125</v>
      </c>
      <c r="G246">
        <f t="shared" si="9"/>
        <v>329.96290771484371</v>
      </c>
      <c r="H246" s="11">
        <f t="shared" si="10"/>
        <v>348.52402288618413</v>
      </c>
      <c r="I246" s="7">
        <f t="shared" si="11"/>
        <v>-30107.431934432574</v>
      </c>
      <c r="J246" s="12">
        <f>Table1[[#This Row],[Total Profit/Loss]]/(Table1[[#This Row],[Quantities]]*Table1[[#This Row],[Buy Price]])</f>
        <v>-0.2408594554754605</v>
      </c>
      <c r="K246" s="7">
        <f>K245+Table1[[#This Row],[Total Profit/Loss]]</f>
        <v>10803170.350024017</v>
      </c>
      <c r="L246" s="12">
        <f>L245+Table1[[#This Row],[return %]]</f>
        <v>86.42536280019219</v>
      </c>
      <c r="M246"/>
    </row>
    <row r="247" spans="1:13" x14ac:dyDescent="0.35">
      <c r="A247" t="s">
        <v>39</v>
      </c>
      <c r="B247" s="3">
        <v>39888</v>
      </c>
      <c r="C247" s="5">
        <v>53.943763732910163</v>
      </c>
      <c r="D247" s="3">
        <v>40164</v>
      </c>
      <c r="E247" s="5">
        <v>58.865638732910163</v>
      </c>
      <c r="F247" s="7">
        <v>4.921875</v>
      </c>
      <c r="G247">
        <f t="shared" si="9"/>
        <v>49.628262634277355</v>
      </c>
      <c r="H247" s="11">
        <f t="shared" si="10"/>
        <v>2317.2280046848082</v>
      </c>
      <c r="I247" s="7">
        <f t="shared" si="11"/>
        <v>11405.10658555804</v>
      </c>
      <c r="J247" s="12">
        <f>Table1[[#This Row],[Total Profit/Loss]]/(Table1[[#This Row],[Quantities]]*Table1[[#This Row],[Buy Price]])</f>
        <v>9.1240852684464219E-2</v>
      </c>
      <c r="K247" s="7">
        <f>K246+Table1[[#This Row],[Total Profit/Loss]]</f>
        <v>10814575.456609575</v>
      </c>
      <c r="L247" s="12">
        <f>L246+Table1[[#This Row],[return %]]</f>
        <v>86.516603652876654</v>
      </c>
      <c r="M247"/>
    </row>
    <row r="248" spans="1:13" x14ac:dyDescent="0.35">
      <c r="A248" t="s">
        <v>14</v>
      </c>
      <c r="B248" s="3">
        <v>39875</v>
      </c>
      <c r="C248" s="5">
        <v>131.80000305175781</v>
      </c>
      <c r="D248" s="3">
        <v>40214</v>
      </c>
      <c r="E248" s="5">
        <v>159.75</v>
      </c>
      <c r="F248" s="7">
        <v>27.949996948242191</v>
      </c>
      <c r="G248">
        <f t="shared" si="9"/>
        <v>121.25600280761719</v>
      </c>
      <c r="H248" s="11">
        <f t="shared" si="10"/>
        <v>948.40665482316126</v>
      </c>
      <c r="I248" s="7">
        <f t="shared" si="11"/>
        <v>26507.963107999942</v>
      </c>
      <c r="J248" s="12">
        <f>Table1[[#This Row],[Total Profit/Loss]]/(Table1[[#This Row],[Quantities]]*Table1[[#This Row],[Buy Price]])</f>
        <v>0.21206370486399942</v>
      </c>
      <c r="K248" s="7">
        <f>K247+Table1[[#This Row],[Total Profit/Loss]]</f>
        <v>10841083.419717574</v>
      </c>
      <c r="L248" s="12">
        <f>L247+Table1[[#This Row],[return %]]</f>
        <v>86.728667357740648</v>
      </c>
      <c r="M248"/>
    </row>
    <row r="249" spans="1:13" x14ac:dyDescent="0.35">
      <c r="A249" t="s">
        <v>25</v>
      </c>
      <c r="B249" s="3">
        <v>39997</v>
      </c>
      <c r="C249" s="5">
        <v>273.14999389648438</v>
      </c>
      <c r="D249" s="3">
        <v>40218</v>
      </c>
      <c r="E249" s="5">
        <v>232.6000061035156</v>
      </c>
      <c r="F249" s="7">
        <v>-40.54998779296875</v>
      </c>
      <c r="G249">
        <f t="shared" si="9"/>
        <v>251.29799438476564</v>
      </c>
      <c r="H249" s="11">
        <f t="shared" si="10"/>
        <v>457.62402633393924</v>
      </c>
      <c r="I249" s="7">
        <f t="shared" si="11"/>
        <v>-18556.648681610444</v>
      </c>
      <c r="J249" s="12">
        <f>Table1[[#This Row],[Total Profit/Loss]]/(Table1[[#This Row],[Quantities]]*Table1[[#This Row],[Buy Price]])</f>
        <v>-0.14845318945288344</v>
      </c>
      <c r="K249" s="7">
        <f>K248+Table1[[#This Row],[Total Profit/Loss]]</f>
        <v>10822526.771035964</v>
      </c>
      <c r="L249" s="12">
        <f>L248+Table1[[#This Row],[return %]]</f>
        <v>86.580214168287768</v>
      </c>
      <c r="M249"/>
    </row>
    <row r="250" spans="1:13" x14ac:dyDescent="0.35">
      <c r="A250" t="s">
        <v>38</v>
      </c>
      <c r="B250" s="3">
        <v>39954</v>
      </c>
      <c r="C250" s="5">
        <v>179.21665954589841</v>
      </c>
      <c r="D250" s="3">
        <v>40246</v>
      </c>
      <c r="E250" s="5">
        <v>182.69999694824219</v>
      </c>
      <c r="F250" s="7">
        <v>3.48333740234375</v>
      </c>
      <c r="G250">
        <f t="shared" si="9"/>
        <v>164.87932678222654</v>
      </c>
      <c r="H250" s="11">
        <f t="shared" si="10"/>
        <v>697.47980079936065</v>
      </c>
      <c r="I250" s="7">
        <f t="shared" si="11"/>
        <v>2429.5574775036812</v>
      </c>
      <c r="J250" s="12">
        <f>Table1[[#This Row],[Total Profit/Loss]]/(Table1[[#This Row],[Quantities]]*Table1[[#This Row],[Buy Price]])</f>
        <v>1.943645982002944E-2</v>
      </c>
      <c r="K250" s="7">
        <f>K249+Table1[[#This Row],[Total Profit/Loss]]</f>
        <v>10824956.328513468</v>
      </c>
      <c r="L250" s="12">
        <f>L249+Table1[[#This Row],[return %]]</f>
        <v>86.599650628107796</v>
      </c>
      <c r="M250"/>
    </row>
    <row r="251" spans="1:13" x14ac:dyDescent="0.35">
      <c r="A251" t="s">
        <v>33</v>
      </c>
      <c r="B251" s="3">
        <v>39965</v>
      </c>
      <c r="C251" s="5">
        <v>622.5111083984375</v>
      </c>
      <c r="D251" s="3">
        <v>40248</v>
      </c>
      <c r="E251" s="5">
        <v>698.933349609375</v>
      </c>
      <c r="F251" s="7">
        <v>76.4222412109375</v>
      </c>
      <c r="G251">
        <f t="shared" si="9"/>
        <v>572.71021972656251</v>
      </c>
      <c r="H251" s="11">
        <f t="shared" si="10"/>
        <v>200.79962961880824</v>
      </c>
      <c r="I251" s="7">
        <f t="shared" si="11"/>
        <v>15345.557729795473</v>
      </c>
      <c r="J251" s="12">
        <f>Table1[[#This Row],[Total Profit/Loss]]/(Table1[[#This Row],[Quantities]]*Table1[[#This Row],[Buy Price]])</f>
        <v>0.12276446183836374</v>
      </c>
      <c r="K251" s="7">
        <f>K250+Table1[[#This Row],[Total Profit/Loss]]</f>
        <v>10840301.886243263</v>
      </c>
      <c r="L251" s="12">
        <f>L250+Table1[[#This Row],[return %]]</f>
        <v>86.722415089946153</v>
      </c>
      <c r="M251"/>
    </row>
    <row r="252" spans="1:13" x14ac:dyDescent="0.35">
      <c r="A252" t="s">
        <v>40</v>
      </c>
      <c r="B252" s="3">
        <v>39948</v>
      </c>
      <c r="C252" s="5">
        <v>445.897216796875</v>
      </c>
      <c r="D252" s="3">
        <v>40252</v>
      </c>
      <c r="E252" s="5">
        <v>469.9898681640625</v>
      </c>
      <c r="F252" s="7">
        <v>24.0926513671875</v>
      </c>
      <c r="G252">
        <f t="shared" si="9"/>
        <v>410.22543945312503</v>
      </c>
      <c r="H252" s="11">
        <f t="shared" si="10"/>
        <v>280.33366276188912</v>
      </c>
      <c r="I252" s="7">
        <f t="shared" si="11"/>
        <v>6753.9812034089073</v>
      </c>
      <c r="J252" s="12">
        <f>Table1[[#This Row],[Total Profit/Loss]]/(Table1[[#This Row],[Quantities]]*Table1[[#This Row],[Buy Price]])</f>
        <v>5.4031849627271207E-2</v>
      </c>
      <c r="K252" s="7">
        <f>K251+Table1[[#This Row],[Total Profit/Loss]]</f>
        <v>10847055.867446672</v>
      </c>
      <c r="L252" s="12">
        <f>L251+Table1[[#This Row],[return %]]</f>
        <v>86.776446939573418</v>
      </c>
      <c r="M252"/>
    </row>
    <row r="253" spans="1:13" x14ac:dyDescent="0.35">
      <c r="A253" t="s">
        <v>36</v>
      </c>
      <c r="B253" s="3">
        <v>39847</v>
      </c>
      <c r="C253" s="5">
        <v>147.41667175292969</v>
      </c>
      <c r="D253" s="3">
        <v>40260</v>
      </c>
      <c r="E253" s="5">
        <v>169.625</v>
      </c>
      <c r="F253" s="7">
        <v>22.208328247070309</v>
      </c>
      <c r="G253">
        <f t="shared" si="9"/>
        <v>135.62333801269531</v>
      </c>
      <c r="H253" s="11">
        <f t="shared" si="10"/>
        <v>847.93665813796144</v>
      </c>
      <c r="I253" s="7">
        <f t="shared" si="11"/>
        <v>18831.255636651687</v>
      </c>
      <c r="J253" s="12">
        <f>Table1[[#This Row],[Total Profit/Loss]]/(Table1[[#This Row],[Quantities]]*Table1[[#This Row],[Buy Price]])</f>
        <v>0.15065004509321347</v>
      </c>
      <c r="K253" s="7">
        <f>K252+Table1[[#This Row],[Total Profit/Loss]]</f>
        <v>10865887.123083323</v>
      </c>
      <c r="L253" s="12">
        <f>L252+Table1[[#This Row],[return %]]</f>
        <v>86.927096984666633</v>
      </c>
      <c r="M253"/>
    </row>
    <row r="254" spans="1:13" x14ac:dyDescent="0.35">
      <c r="A254" t="s">
        <v>48</v>
      </c>
      <c r="B254" s="3">
        <v>39961</v>
      </c>
      <c r="C254" s="5">
        <v>107.43333435058589</v>
      </c>
      <c r="D254" s="3">
        <v>40260</v>
      </c>
      <c r="E254" s="5">
        <v>103.6666641235352</v>
      </c>
      <c r="F254" s="7">
        <v>-3.7666702270507808</v>
      </c>
      <c r="G254">
        <f t="shared" si="9"/>
        <v>98.838667602539033</v>
      </c>
      <c r="H254" s="11">
        <f t="shared" si="10"/>
        <v>1163.5122446454948</v>
      </c>
      <c r="I254" s="7">
        <f t="shared" si="11"/>
        <v>-4382.5669307152093</v>
      </c>
      <c r="J254" s="12">
        <f>Table1[[#This Row],[Total Profit/Loss]]/(Table1[[#This Row],[Quantities]]*Table1[[#This Row],[Buy Price]])</f>
        <v>-3.5060535445721637E-2</v>
      </c>
      <c r="K254" s="7">
        <f>K253+Table1[[#This Row],[Total Profit/Loss]]</f>
        <v>10861504.556152608</v>
      </c>
      <c r="L254" s="12">
        <f>L253+Table1[[#This Row],[return %]]</f>
        <v>86.89203644922091</v>
      </c>
      <c r="M254"/>
    </row>
    <row r="255" spans="1:13" x14ac:dyDescent="0.35">
      <c r="A255" t="s">
        <v>35</v>
      </c>
      <c r="B255" s="3">
        <v>39896</v>
      </c>
      <c r="C255" s="5">
        <v>734.04998779296875</v>
      </c>
      <c r="D255" s="3">
        <v>40268</v>
      </c>
      <c r="E255" s="5">
        <v>1417.949951171875</v>
      </c>
      <c r="F255" s="7">
        <v>683.89996337890625</v>
      </c>
      <c r="G255">
        <f t="shared" si="9"/>
        <v>675.32598876953125</v>
      </c>
      <c r="H255" s="11">
        <f t="shared" si="10"/>
        <v>170.28813034359038</v>
      </c>
      <c r="I255" s="7">
        <f t="shared" si="11"/>
        <v>116460.04610584388</v>
      </c>
      <c r="J255" s="12">
        <f>Table1[[#This Row],[Total Profit/Loss]]/(Table1[[#This Row],[Quantities]]*Table1[[#This Row],[Buy Price]])</f>
        <v>0.93168036884675121</v>
      </c>
      <c r="K255" s="7">
        <f>K254+Table1[[#This Row],[Total Profit/Loss]]</f>
        <v>10977964.602258451</v>
      </c>
      <c r="L255" s="12">
        <f>L254+Table1[[#This Row],[return %]]</f>
        <v>87.823716818067666</v>
      </c>
      <c r="M255"/>
    </row>
    <row r="256" spans="1:13" x14ac:dyDescent="0.35">
      <c r="A256" t="s">
        <v>40</v>
      </c>
      <c r="B256" s="3">
        <v>40263</v>
      </c>
      <c r="C256" s="5">
        <v>503.08871459960938</v>
      </c>
      <c r="D256" s="3">
        <v>40268</v>
      </c>
      <c r="E256" s="5">
        <v>491.1109619140625</v>
      </c>
      <c r="F256" s="7">
        <v>-11.97775268554688</v>
      </c>
      <c r="G256">
        <f t="shared" si="9"/>
        <v>462.84161743164066</v>
      </c>
      <c r="H256" s="11">
        <f t="shared" si="10"/>
        <v>248.46512428624683</v>
      </c>
      <c r="I256" s="7">
        <f t="shared" si="11"/>
        <v>-2976.0538096843325</v>
      </c>
      <c r="J256" s="12">
        <f>Table1[[#This Row],[Total Profit/Loss]]/(Table1[[#This Row],[Quantities]]*Table1[[#This Row],[Buy Price]])</f>
        <v>-2.3808430477474642E-2</v>
      </c>
      <c r="K256" s="7">
        <f>K255+Table1[[#This Row],[Total Profit/Loss]]</f>
        <v>10974988.548448768</v>
      </c>
      <c r="L256" s="12">
        <f>L255+Table1[[#This Row],[return %]]</f>
        <v>87.799908387590193</v>
      </c>
      <c r="M256"/>
    </row>
    <row r="257" spans="1:13" x14ac:dyDescent="0.35">
      <c r="A257" t="s">
        <v>39</v>
      </c>
      <c r="B257" s="3">
        <v>40207</v>
      </c>
      <c r="C257" s="5">
        <v>63.393764495849609</v>
      </c>
      <c r="D257" s="3">
        <v>40269</v>
      </c>
      <c r="E257" s="5">
        <v>59.990638732910163</v>
      </c>
      <c r="F257" s="7">
        <v>-3.4031257629394531</v>
      </c>
      <c r="G257">
        <f t="shared" si="9"/>
        <v>58.322263336181642</v>
      </c>
      <c r="H257" s="11">
        <f t="shared" si="10"/>
        <v>1971.8027631595185</v>
      </c>
      <c r="I257" s="7">
        <f t="shared" si="11"/>
        <v>-6710.2927827433577</v>
      </c>
      <c r="J257" s="12">
        <f>Table1[[#This Row],[Total Profit/Loss]]/(Table1[[#This Row],[Quantities]]*Table1[[#This Row],[Buy Price]])</f>
        <v>-5.368234226194684E-2</v>
      </c>
      <c r="K257" s="7">
        <f>K256+Table1[[#This Row],[Total Profit/Loss]]</f>
        <v>10968278.255666025</v>
      </c>
      <c r="L257" s="12">
        <f>L256+Table1[[#This Row],[return %]]</f>
        <v>87.746226045328243</v>
      </c>
      <c r="M257"/>
    </row>
    <row r="258" spans="1:13" x14ac:dyDescent="0.35">
      <c r="A258" t="s">
        <v>41</v>
      </c>
      <c r="B258" s="3">
        <v>39961</v>
      </c>
      <c r="C258" s="5">
        <v>182.95500183105469</v>
      </c>
      <c r="D258" s="3">
        <v>40275</v>
      </c>
      <c r="E258" s="5">
        <v>211.0899963378906</v>
      </c>
      <c r="F258" s="7">
        <v>28.134994506835941</v>
      </c>
      <c r="G258">
        <f t="shared" ref="G258:G321" si="12">0.92*C258</f>
        <v>168.31860168457033</v>
      </c>
      <c r="H258" s="11">
        <f t="shared" ref="H258:H321" si="13">10000/(C258-G258)</f>
        <v>683.22810936553833</v>
      </c>
      <c r="I258" s="7">
        <f t="shared" ref="I258:I321" si="14">H258*F258</f>
        <v>19222.619103915327</v>
      </c>
      <c r="J258" s="12">
        <f>Table1[[#This Row],[Total Profit/Loss]]/(Table1[[#This Row],[Quantities]]*Table1[[#This Row],[Buy Price]])</f>
        <v>0.15378095283132248</v>
      </c>
      <c r="K258" s="7">
        <f>K257+Table1[[#This Row],[Total Profit/Loss]]</f>
        <v>10987500.874769941</v>
      </c>
      <c r="L258" s="12">
        <f>L257+Table1[[#This Row],[return %]]</f>
        <v>87.900006998159569</v>
      </c>
      <c r="M258"/>
    </row>
    <row r="259" spans="1:13" x14ac:dyDescent="0.35">
      <c r="A259" t="s">
        <v>46</v>
      </c>
      <c r="B259" s="3">
        <v>39974</v>
      </c>
      <c r="C259" s="5">
        <v>195.69999694824219</v>
      </c>
      <c r="D259" s="3">
        <v>40283</v>
      </c>
      <c r="E259" s="5">
        <v>211.6499938964844</v>
      </c>
      <c r="F259" s="7">
        <v>15.949996948242189</v>
      </c>
      <c r="G259">
        <f t="shared" si="12"/>
        <v>180.04399719238282</v>
      </c>
      <c r="H259" s="11">
        <f t="shared" si="13"/>
        <v>638.7327641760744</v>
      </c>
      <c r="I259" s="7">
        <f t="shared" si="14"/>
        <v>10187.785639350685</v>
      </c>
      <c r="J259" s="12">
        <f>Table1[[#This Row],[Total Profit/Loss]]/(Table1[[#This Row],[Quantities]]*Table1[[#This Row],[Buy Price]])</f>
        <v>8.1502285114805437E-2</v>
      </c>
      <c r="K259" s="7">
        <f>K258+Table1[[#This Row],[Total Profit/Loss]]</f>
        <v>10997688.660409292</v>
      </c>
      <c r="L259" s="12">
        <f>L258+Table1[[#This Row],[return %]]</f>
        <v>87.981509283274377</v>
      </c>
      <c r="M259"/>
    </row>
    <row r="260" spans="1:13" x14ac:dyDescent="0.35">
      <c r="A260" t="s">
        <v>12</v>
      </c>
      <c r="B260" s="3">
        <v>39818</v>
      </c>
      <c r="C260" s="5">
        <v>29.929166793823239</v>
      </c>
      <c r="D260" s="3">
        <v>40288</v>
      </c>
      <c r="E260" s="5">
        <v>41.754165649414063</v>
      </c>
      <c r="F260" s="7">
        <v>11.82499885559082</v>
      </c>
      <c r="G260">
        <f t="shared" si="12"/>
        <v>27.534833450317382</v>
      </c>
      <c r="H260" s="11">
        <f t="shared" si="13"/>
        <v>4176.5278953838961</v>
      </c>
      <c r="I260" s="7">
        <f t="shared" si="14"/>
        <v>49387.437583257706</v>
      </c>
      <c r="J260" s="12">
        <f>Table1[[#This Row],[Total Profit/Loss]]/(Table1[[#This Row],[Quantities]]*Table1[[#This Row],[Buy Price]])</f>
        <v>0.39509950066606114</v>
      </c>
      <c r="K260" s="7">
        <f>K259+Table1[[#This Row],[Total Profit/Loss]]</f>
        <v>11047076.097992551</v>
      </c>
      <c r="L260" s="12">
        <f>L259+Table1[[#This Row],[return %]]</f>
        <v>88.376608783940441</v>
      </c>
      <c r="M260"/>
    </row>
    <row r="261" spans="1:13" x14ac:dyDescent="0.35">
      <c r="A261" t="s">
        <v>28</v>
      </c>
      <c r="B261" s="3">
        <v>39835</v>
      </c>
      <c r="C261" s="5">
        <v>36.095832824707031</v>
      </c>
      <c r="D261" s="3">
        <v>40290</v>
      </c>
      <c r="E261" s="5">
        <v>46.833332061767578</v>
      </c>
      <c r="F261" s="7">
        <v>10.73749923706055</v>
      </c>
      <c r="G261">
        <f t="shared" si="12"/>
        <v>33.208166198730467</v>
      </c>
      <c r="H261" s="11">
        <f t="shared" si="13"/>
        <v>3463.0036272342049</v>
      </c>
      <c r="I261" s="7">
        <f t="shared" si="14"/>
        <v>37183.998805365198</v>
      </c>
      <c r="J261" s="12">
        <f>Table1[[#This Row],[Total Profit/Loss]]/(Table1[[#This Row],[Quantities]]*Table1[[#This Row],[Buy Price]])</f>
        <v>0.29747199044292177</v>
      </c>
      <c r="K261" s="7">
        <f>K260+Table1[[#This Row],[Total Profit/Loss]]</f>
        <v>11084260.096797915</v>
      </c>
      <c r="L261" s="12">
        <f>L260+Table1[[#This Row],[return %]]</f>
        <v>88.674080774383356</v>
      </c>
      <c r="M261"/>
    </row>
    <row r="262" spans="1:13" x14ac:dyDescent="0.35">
      <c r="A262" t="s">
        <v>32</v>
      </c>
      <c r="B262" s="3">
        <v>39961</v>
      </c>
      <c r="C262" s="5">
        <v>171.25</v>
      </c>
      <c r="D262" s="3">
        <v>40303</v>
      </c>
      <c r="E262" s="5">
        <v>186.61250305175781</v>
      </c>
      <c r="F262" s="7">
        <v>15.362503051757811</v>
      </c>
      <c r="G262">
        <f t="shared" si="12"/>
        <v>157.55000000000001</v>
      </c>
      <c r="H262" s="11">
        <f t="shared" si="13"/>
        <v>729.92700729927071</v>
      </c>
      <c r="I262" s="7">
        <f t="shared" si="14"/>
        <v>11213.505877195492</v>
      </c>
      <c r="J262" s="12">
        <f>Table1[[#This Row],[Total Profit/Loss]]/(Table1[[#This Row],[Quantities]]*Table1[[#This Row],[Buy Price]])</f>
        <v>8.9708047017563852E-2</v>
      </c>
      <c r="K262" s="7">
        <f>K261+Table1[[#This Row],[Total Profit/Loss]]</f>
        <v>11095473.60267511</v>
      </c>
      <c r="L262" s="12">
        <f>L261+Table1[[#This Row],[return %]]</f>
        <v>88.763788821400922</v>
      </c>
      <c r="M262"/>
    </row>
    <row r="263" spans="1:13" x14ac:dyDescent="0.35">
      <c r="A263" t="s">
        <v>20</v>
      </c>
      <c r="B263" s="3">
        <v>39931</v>
      </c>
      <c r="C263" s="5">
        <v>275.90936279296881</v>
      </c>
      <c r="D263" s="3">
        <v>40336</v>
      </c>
      <c r="E263" s="5">
        <v>270.36215209960938</v>
      </c>
      <c r="F263" s="7">
        <v>-5.547210693359375</v>
      </c>
      <c r="G263">
        <f t="shared" si="12"/>
        <v>253.83661376953131</v>
      </c>
      <c r="H263" s="11">
        <f t="shared" si="13"/>
        <v>453.04732950941928</v>
      </c>
      <c r="I263" s="7">
        <f t="shared" si="14"/>
        <v>-2513.1489908525591</v>
      </c>
      <c r="J263" s="12">
        <f>Table1[[#This Row],[Total Profit/Loss]]/(Table1[[#This Row],[Quantities]]*Table1[[#This Row],[Buy Price]])</f>
        <v>-2.0105191926820466E-2</v>
      </c>
      <c r="K263" s="7">
        <f>K262+Table1[[#This Row],[Total Profit/Loss]]</f>
        <v>11092960.453684257</v>
      </c>
      <c r="L263" s="12">
        <f>L262+Table1[[#This Row],[return %]]</f>
        <v>88.743683629474106</v>
      </c>
      <c r="M263"/>
    </row>
    <row r="264" spans="1:13" x14ac:dyDescent="0.35">
      <c r="A264" t="s">
        <v>40</v>
      </c>
      <c r="B264" s="3">
        <v>40273</v>
      </c>
      <c r="C264" s="5">
        <v>514.72357177734375</v>
      </c>
      <c r="D264" s="3">
        <v>40345</v>
      </c>
      <c r="E264" s="5">
        <v>483.65914916992188</v>
      </c>
      <c r="F264" s="7">
        <v>-31.064422607421879</v>
      </c>
      <c r="G264">
        <f t="shared" si="12"/>
        <v>473.54568603515628</v>
      </c>
      <c r="H264" s="11">
        <f t="shared" si="13"/>
        <v>242.84879662373785</v>
      </c>
      <c r="I264" s="7">
        <f t="shared" si="14"/>
        <v>-7543.9576480236401</v>
      </c>
      <c r="J264" s="12">
        <f>Table1[[#This Row],[Total Profit/Loss]]/(Table1[[#This Row],[Quantities]]*Table1[[#This Row],[Buy Price]])</f>
        <v>-6.0351661184189082E-2</v>
      </c>
      <c r="K264" s="7">
        <f>K263+Table1[[#This Row],[Total Profit/Loss]]</f>
        <v>11085416.496036233</v>
      </c>
      <c r="L264" s="12">
        <f>L263+Table1[[#This Row],[return %]]</f>
        <v>88.68333196828992</v>
      </c>
      <c r="M264"/>
    </row>
    <row r="265" spans="1:13" x14ac:dyDescent="0.35">
      <c r="A265" t="s">
        <v>45</v>
      </c>
      <c r="B265" s="3">
        <v>39972</v>
      </c>
      <c r="C265" s="5">
        <v>39.676715850830078</v>
      </c>
      <c r="D265" s="3">
        <v>40347</v>
      </c>
      <c r="E265" s="5">
        <v>45.135898590087891</v>
      </c>
      <c r="F265" s="7">
        <v>5.4591827392578116</v>
      </c>
      <c r="G265">
        <f t="shared" si="12"/>
        <v>36.502578582763675</v>
      </c>
      <c r="H265" s="11">
        <f t="shared" si="13"/>
        <v>3150.4623636178549</v>
      </c>
      <c r="I265" s="7">
        <f t="shared" si="14"/>
        <v>17198.94975614396</v>
      </c>
      <c r="J265" s="12">
        <f>Table1[[#This Row],[Total Profit/Loss]]/(Table1[[#This Row],[Quantities]]*Table1[[#This Row],[Buy Price]])</f>
        <v>0.13759159804915153</v>
      </c>
      <c r="K265" s="7">
        <f>K264+Table1[[#This Row],[Total Profit/Loss]]</f>
        <v>11102615.445792377</v>
      </c>
      <c r="L265" s="12">
        <f>L264+Table1[[#This Row],[return %]]</f>
        <v>88.820923566339076</v>
      </c>
      <c r="M265"/>
    </row>
    <row r="266" spans="1:13" x14ac:dyDescent="0.35">
      <c r="A266" t="s">
        <v>27</v>
      </c>
      <c r="B266" s="3">
        <v>39961</v>
      </c>
      <c r="C266" s="5">
        <v>132.78181457519531</v>
      </c>
      <c r="D266" s="3">
        <v>40360</v>
      </c>
      <c r="E266" s="5">
        <v>152.99090576171881</v>
      </c>
      <c r="F266" s="7">
        <v>20.209091186523441</v>
      </c>
      <c r="G266">
        <f t="shared" si="12"/>
        <v>122.15926940917969</v>
      </c>
      <c r="H266" s="11">
        <f t="shared" si="13"/>
        <v>941.39397326289406</v>
      </c>
      <c r="I266" s="7">
        <f t="shared" si="14"/>
        <v>19024.716648113437</v>
      </c>
      <c r="J266" s="12">
        <f>Table1[[#This Row],[Total Profit/Loss]]/(Table1[[#This Row],[Quantities]]*Table1[[#This Row],[Buy Price]])</f>
        <v>0.15219773318490754</v>
      </c>
      <c r="K266" s="7">
        <f>K265+Table1[[#This Row],[Total Profit/Loss]]</f>
        <v>11121640.16244049</v>
      </c>
      <c r="L266" s="12">
        <f>L265+Table1[[#This Row],[return %]]</f>
        <v>88.973121299523982</v>
      </c>
      <c r="M266"/>
    </row>
    <row r="267" spans="1:13" x14ac:dyDescent="0.35">
      <c r="A267" t="s">
        <v>50</v>
      </c>
      <c r="B267" s="3">
        <v>39952</v>
      </c>
      <c r="C267" s="5">
        <v>156.3500061035156</v>
      </c>
      <c r="D267" s="3">
        <v>40364</v>
      </c>
      <c r="E267" s="5">
        <v>346.79998779296881</v>
      </c>
      <c r="F267" s="7">
        <v>190.4499816894531</v>
      </c>
      <c r="G267">
        <f t="shared" si="12"/>
        <v>143.84200561523434</v>
      </c>
      <c r="H267" s="11">
        <f t="shared" si="13"/>
        <v>799.4882962603815</v>
      </c>
      <c r="I267" s="7">
        <f t="shared" si="14"/>
        <v>152262.53138372171</v>
      </c>
      <c r="J267" s="12">
        <f>Table1[[#This Row],[Total Profit/Loss]]/(Table1[[#This Row],[Quantities]]*Table1[[#This Row],[Buy Price]])</f>
        <v>1.2181002510697745</v>
      </c>
      <c r="K267" s="7">
        <f>K266+Table1[[#This Row],[Total Profit/Loss]]</f>
        <v>11273902.693824211</v>
      </c>
      <c r="L267" s="12">
        <f>L266+Table1[[#This Row],[return %]]</f>
        <v>90.191221550593752</v>
      </c>
      <c r="M267"/>
    </row>
    <row r="268" spans="1:13" x14ac:dyDescent="0.35">
      <c r="A268" t="s">
        <v>49</v>
      </c>
      <c r="B268" s="3">
        <v>39920</v>
      </c>
      <c r="C268" s="5">
        <v>566.04998779296875</v>
      </c>
      <c r="D268" s="3">
        <v>40368</v>
      </c>
      <c r="E268" s="5">
        <v>858.25</v>
      </c>
      <c r="F268" s="7">
        <v>292.20001220703119</v>
      </c>
      <c r="G268">
        <f t="shared" si="12"/>
        <v>520.7659887695313</v>
      </c>
      <c r="H268" s="11">
        <f t="shared" si="13"/>
        <v>220.82855347700945</v>
      </c>
      <c r="I268" s="7">
        <f t="shared" si="14"/>
        <v>64526.106021643202</v>
      </c>
      <c r="J268" s="12">
        <f>Table1[[#This Row],[Total Profit/Loss]]/(Table1[[#This Row],[Quantities]]*Table1[[#This Row],[Buy Price]])</f>
        <v>0.51620884817314505</v>
      </c>
      <c r="K268" s="7">
        <f>K267+Table1[[#This Row],[Total Profit/Loss]]</f>
        <v>11338428.799845854</v>
      </c>
      <c r="L268" s="12">
        <f>L267+Table1[[#This Row],[return %]]</f>
        <v>90.707430398766903</v>
      </c>
      <c r="M268"/>
    </row>
    <row r="269" spans="1:13" x14ac:dyDescent="0.35">
      <c r="A269" t="s">
        <v>24</v>
      </c>
      <c r="B269" s="3">
        <v>39975</v>
      </c>
      <c r="C269" s="5">
        <v>101.40000152587891</v>
      </c>
      <c r="D269" s="3">
        <v>40368</v>
      </c>
      <c r="E269" s="5">
        <v>149</v>
      </c>
      <c r="F269" s="7">
        <v>47.599998474121087</v>
      </c>
      <c r="G269">
        <f t="shared" si="12"/>
        <v>93.288001403808593</v>
      </c>
      <c r="H269" s="11">
        <f t="shared" si="13"/>
        <v>1232.7415988065641</v>
      </c>
      <c r="I269" s="7">
        <f t="shared" si="14"/>
        <v>58678.498222178037</v>
      </c>
      <c r="J269" s="12">
        <f>Table1[[#This Row],[Total Profit/Loss]]/(Table1[[#This Row],[Quantities]]*Table1[[#This Row],[Buy Price]])</f>
        <v>0.46942798577742428</v>
      </c>
      <c r="K269" s="7">
        <f>K268+Table1[[#This Row],[Total Profit/Loss]]</f>
        <v>11397107.298068032</v>
      </c>
      <c r="L269" s="12">
        <f>L268+Table1[[#This Row],[return %]]</f>
        <v>91.176858384544332</v>
      </c>
      <c r="M269"/>
    </row>
    <row r="270" spans="1:13" x14ac:dyDescent="0.35">
      <c r="A270" t="s">
        <v>51</v>
      </c>
      <c r="B270" s="3">
        <v>39959</v>
      </c>
      <c r="C270" s="5">
        <v>84.150001525878906</v>
      </c>
      <c r="D270" s="3">
        <v>40371</v>
      </c>
      <c r="E270" s="5">
        <v>153.67503356933591</v>
      </c>
      <c r="F270" s="7">
        <v>69.525032043457031</v>
      </c>
      <c r="G270">
        <f t="shared" si="12"/>
        <v>77.418001403808603</v>
      </c>
      <c r="H270" s="11">
        <f t="shared" si="13"/>
        <v>1485.442634977951</v>
      </c>
      <c r="I270" s="7">
        <f t="shared" si="14"/>
        <v>103275.44679555928</v>
      </c>
      <c r="J270" s="12">
        <f>Table1[[#This Row],[Total Profit/Loss]]/(Table1[[#This Row],[Quantities]]*Table1[[#This Row],[Buy Price]])</f>
        <v>0.82620357436447323</v>
      </c>
      <c r="K270" s="7">
        <f>K269+Table1[[#This Row],[Total Profit/Loss]]</f>
        <v>11500382.74486359</v>
      </c>
      <c r="L270" s="12">
        <f>L269+Table1[[#This Row],[return %]]</f>
        <v>92.003061958908802</v>
      </c>
      <c r="M270"/>
    </row>
    <row r="271" spans="1:13" x14ac:dyDescent="0.35">
      <c r="A271" t="s">
        <v>15</v>
      </c>
      <c r="B271" s="3">
        <v>39925</v>
      </c>
      <c r="C271" s="5">
        <v>227.1499938964844</v>
      </c>
      <c r="D271" s="3">
        <v>40415</v>
      </c>
      <c r="E271" s="5">
        <v>308.79998779296881</v>
      </c>
      <c r="F271" s="7">
        <v>81.649993896484375</v>
      </c>
      <c r="G271">
        <f t="shared" si="12"/>
        <v>208.97799438476565</v>
      </c>
      <c r="H271" s="11">
        <f t="shared" si="13"/>
        <v>550.29717525312526</v>
      </c>
      <c r="I271" s="7">
        <f t="shared" si="14"/>
        <v>44931.761000670267</v>
      </c>
      <c r="J271" s="12">
        <f>Table1[[#This Row],[Total Profit/Loss]]/(Table1[[#This Row],[Quantities]]*Table1[[#This Row],[Buy Price]])</f>
        <v>0.3594540880053621</v>
      </c>
      <c r="K271" s="7">
        <f>K270+Table1[[#This Row],[Total Profit/Loss]]</f>
        <v>11545314.505864261</v>
      </c>
      <c r="L271" s="12">
        <f>L270+Table1[[#This Row],[return %]]</f>
        <v>92.362516046914166</v>
      </c>
      <c r="M271"/>
    </row>
    <row r="272" spans="1:13" x14ac:dyDescent="0.35">
      <c r="A272" t="s">
        <v>23</v>
      </c>
      <c r="B272" s="3">
        <v>39834</v>
      </c>
      <c r="C272" s="5">
        <v>841.5</v>
      </c>
      <c r="D272" s="3">
        <v>40444</v>
      </c>
      <c r="E272" s="5">
        <v>1805.349975585938</v>
      </c>
      <c r="F272" s="7">
        <v>963.8499755859375</v>
      </c>
      <c r="G272">
        <f t="shared" si="12"/>
        <v>774.18000000000006</v>
      </c>
      <c r="H272" s="11">
        <f t="shared" si="13"/>
        <v>148.54426619132516</v>
      </c>
      <c r="I272" s="7">
        <f t="shared" si="14"/>
        <v>143174.38734193976</v>
      </c>
      <c r="J272" s="12">
        <f>Table1[[#This Row],[Total Profit/Loss]]/(Table1[[#This Row],[Quantities]]*Table1[[#This Row],[Buy Price]])</f>
        <v>1.1453950987355168</v>
      </c>
      <c r="K272" s="7">
        <f>K271+Table1[[#This Row],[Total Profit/Loss]]</f>
        <v>11688488.8932062</v>
      </c>
      <c r="L272" s="12">
        <f>L271+Table1[[#This Row],[return %]]</f>
        <v>93.507911145649686</v>
      </c>
      <c r="M272"/>
    </row>
    <row r="273" spans="1:13" x14ac:dyDescent="0.35">
      <c r="A273" t="s">
        <v>39</v>
      </c>
      <c r="B273" s="3">
        <v>40472</v>
      </c>
      <c r="C273" s="5">
        <v>59.400012969970703</v>
      </c>
      <c r="D273" s="3">
        <v>40498</v>
      </c>
      <c r="E273" s="5">
        <v>56.334388732910163</v>
      </c>
      <c r="F273" s="7">
        <v>-3.0656242370605469</v>
      </c>
      <c r="G273">
        <f t="shared" si="12"/>
        <v>54.648011932373052</v>
      </c>
      <c r="H273" s="11">
        <f t="shared" si="13"/>
        <v>2104.3766448871497</v>
      </c>
      <c r="I273" s="7">
        <f t="shared" si="14"/>
        <v>-6451.2280464702017</v>
      </c>
      <c r="J273" s="12">
        <f>Table1[[#This Row],[Total Profit/Loss]]/(Table1[[#This Row],[Quantities]]*Table1[[#This Row],[Buy Price]])</f>
        <v>-5.1609824371761558E-2</v>
      </c>
      <c r="K273" s="7">
        <f>K272+Table1[[#This Row],[Total Profit/Loss]]</f>
        <v>11682037.66515973</v>
      </c>
      <c r="L273" s="12">
        <f>L272+Table1[[#This Row],[return %]]</f>
        <v>93.45630132127792</v>
      </c>
      <c r="M273"/>
    </row>
    <row r="274" spans="1:13" x14ac:dyDescent="0.35">
      <c r="A274" t="s">
        <v>36</v>
      </c>
      <c r="B274" s="3">
        <v>40476</v>
      </c>
      <c r="C274" s="5">
        <v>172.95832824707031</v>
      </c>
      <c r="D274" s="3">
        <v>40508</v>
      </c>
      <c r="E274" s="5">
        <v>147.5</v>
      </c>
      <c r="F274" s="7">
        <v>-25.458328247070309</v>
      </c>
      <c r="G274">
        <f t="shared" si="12"/>
        <v>159.12166198730469</v>
      </c>
      <c r="H274" s="11">
        <f t="shared" si="13"/>
        <v>722.7174387430365</v>
      </c>
      <c r="I274" s="7">
        <f t="shared" si="14"/>
        <v>-18399.177785402153</v>
      </c>
      <c r="J274" s="12">
        <f>Table1[[#This Row],[Total Profit/Loss]]/(Table1[[#This Row],[Quantities]]*Table1[[#This Row],[Buy Price]])</f>
        <v>-0.14719342228321716</v>
      </c>
      <c r="K274" s="7">
        <f>K273+Table1[[#This Row],[Total Profit/Loss]]</f>
        <v>11663638.487374328</v>
      </c>
      <c r="L274" s="12">
        <f>L273+Table1[[#This Row],[return %]]</f>
        <v>93.309107898994696</v>
      </c>
      <c r="M274"/>
    </row>
    <row r="275" spans="1:13" x14ac:dyDescent="0.35">
      <c r="A275" t="s">
        <v>7</v>
      </c>
      <c r="B275" s="3">
        <v>39962</v>
      </c>
      <c r="C275" s="5">
        <v>122.2399978637695</v>
      </c>
      <c r="D275" s="3">
        <v>40543</v>
      </c>
      <c r="E275" s="5">
        <v>144.05000305175781</v>
      </c>
      <c r="F275" s="7">
        <v>21.810005187988281</v>
      </c>
      <c r="G275">
        <f t="shared" si="12"/>
        <v>112.46079803466795</v>
      </c>
      <c r="H275" s="11">
        <f t="shared" si="13"/>
        <v>1022.5785519016977</v>
      </c>
      <c r="I275" s="7">
        <f t="shared" si="14"/>
        <v>22302.44352210157</v>
      </c>
      <c r="J275" s="12">
        <f>Table1[[#This Row],[Total Profit/Loss]]/(Table1[[#This Row],[Quantities]]*Table1[[#This Row],[Buy Price]])</f>
        <v>0.17841954817681252</v>
      </c>
      <c r="K275" s="7">
        <f>K274+Table1[[#This Row],[Total Profit/Loss]]</f>
        <v>11685940.930896429</v>
      </c>
      <c r="L275" s="12">
        <f>L274+Table1[[#This Row],[return %]]</f>
        <v>93.487527447171516</v>
      </c>
      <c r="M275"/>
    </row>
    <row r="276" spans="1:13" x14ac:dyDescent="0.35">
      <c r="A276" t="s">
        <v>48</v>
      </c>
      <c r="B276" s="3">
        <v>40332</v>
      </c>
      <c r="C276" s="5">
        <v>120.7333297729492</v>
      </c>
      <c r="D276" s="3">
        <v>40555</v>
      </c>
      <c r="E276" s="5">
        <v>106.56666564941411</v>
      </c>
      <c r="F276" s="7">
        <v>-14.16666412353516</v>
      </c>
      <c r="G276">
        <f t="shared" si="12"/>
        <v>111.07466339111328</v>
      </c>
      <c r="H276" s="11">
        <f t="shared" si="13"/>
        <v>1035.3396219177819</v>
      </c>
      <c r="I276" s="7">
        <f t="shared" si="14"/>
        <v>-14667.308677497096</v>
      </c>
      <c r="J276" s="12">
        <f>Table1[[#This Row],[Total Profit/Loss]]/(Table1[[#This Row],[Quantities]]*Table1[[#This Row],[Buy Price]])</f>
        <v>-0.11733846941997668</v>
      </c>
      <c r="K276" s="7">
        <f>K275+Table1[[#This Row],[Total Profit/Loss]]</f>
        <v>11671273.622218933</v>
      </c>
      <c r="L276" s="12">
        <f>L275+Table1[[#This Row],[return %]]</f>
        <v>93.370188977751539</v>
      </c>
      <c r="M276"/>
    </row>
    <row r="277" spans="1:13" x14ac:dyDescent="0.35">
      <c r="A277" t="s">
        <v>31</v>
      </c>
      <c r="B277" s="3">
        <v>39967</v>
      </c>
      <c r="C277" s="5">
        <v>58.734996795654297</v>
      </c>
      <c r="D277" s="3">
        <v>40557</v>
      </c>
      <c r="E277" s="5">
        <v>96.955001831054688</v>
      </c>
      <c r="F277" s="7">
        <v>38.220005035400391</v>
      </c>
      <c r="G277">
        <f t="shared" si="12"/>
        <v>54.036197052001953</v>
      </c>
      <c r="H277" s="11">
        <f t="shared" si="13"/>
        <v>2128.2030615390877</v>
      </c>
      <c r="I277" s="7">
        <f t="shared" si="14"/>
        <v>81339.931728378462</v>
      </c>
      <c r="J277" s="12">
        <f>Table1[[#This Row],[Total Profit/Loss]]/(Table1[[#This Row],[Quantities]]*Table1[[#This Row],[Buy Price]])</f>
        <v>0.65071945382702778</v>
      </c>
      <c r="K277" s="7">
        <f>K276+Table1[[#This Row],[Total Profit/Loss]]</f>
        <v>11752613.553947311</v>
      </c>
      <c r="L277" s="12">
        <f>L276+Table1[[#This Row],[return %]]</f>
        <v>94.020908431578562</v>
      </c>
      <c r="M277"/>
    </row>
    <row r="278" spans="1:13" x14ac:dyDescent="0.35">
      <c r="A278" t="s">
        <v>28</v>
      </c>
      <c r="B278" s="3">
        <v>40344</v>
      </c>
      <c r="C278" s="5">
        <v>55.033332824707031</v>
      </c>
      <c r="D278" s="3">
        <v>40557</v>
      </c>
      <c r="E278" s="5">
        <v>51.633331298828118</v>
      </c>
      <c r="F278" s="7">
        <v>-3.4000015258789058</v>
      </c>
      <c r="G278">
        <f t="shared" si="12"/>
        <v>50.630666198730474</v>
      </c>
      <c r="H278" s="11">
        <f t="shared" si="13"/>
        <v>2271.3507175397126</v>
      </c>
      <c r="I278" s="7">
        <f t="shared" si="14"/>
        <v>-7722.5959054411705</v>
      </c>
      <c r="J278" s="12">
        <f>Table1[[#This Row],[Total Profit/Loss]]/(Table1[[#This Row],[Quantities]]*Table1[[#This Row],[Buy Price]])</f>
        <v>-6.1780767243529301E-2</v>
      </c>
      <c r="K278" s="7">
        <f>K277+Table1[[#This Row],[Total Profit/Loss]]</f>
        <v>11744890.958041869</v>
      </c>
      <c r="L278" s="12">
        <f>L277+Table1[[#This Row],[return %]]</f>
        <v>93.959127664335028</v>
      </c>
      <c r="M278"/>
    </row>
    <row r="279" spans="1:13" x14ac:dyDescent="0.35">
      <c r="A279" t="s">
        <v>40</v>
      </c>
      <c r="B279" s="3">
        <v>40494</v>
      </c>
      <c r="C279" s="5">
        <v>485.44210815429688</v>
      </c>
      <c r="D279" s="3">
        <v>40562</v>
      </c>
      <c r="E279" s="5">
        <v>448.09161376953119</v>
      </c>
      <c r="F279" s="7">
        <v>-37.350494384765618</v>
      </c>
      <c r="G279">
        <f t="shared" si="12"/>
        <v>446.60673950195314</v>
      </c>
      <c r="H279" s="11">
        <f t="shared" si="13"/>
        <v>257.4972337592705</v>
      </c>
      <c r="I279" s="7">
        <f t="shared" si="14"/>
        <v>-9617.6489836183118</v>
      </c>
      <c r="J279" s="12">
        <f>Table1[[#This Row],[Total Profit/Loss]]/(Table1[[#This Row],[Quantities]]*Table1[[#This Row],[Buy Price]])</f>
        <v>-7.6941191868946462E-2</v>
      </c>
      <c r="K279" s="7">
        <f>K278+Table1[[#This Row],[Total Profit/Loss]]</f>
        <v>11735273.309058251</v>
      </c>
      <c r="L279" s="12">
        <f>L278+Table1[[#This Row],[return %]]</f>
        <v>93.882186472466088</v>
      </c>
      <c r="M279"/>
    </row>
    <row r="280" spans="1:13" x14ac:dyDescent="0.35">
      <c r="A280" t="s">
        <v>52</v>
      </c>
      <c r="B280" s="3">
        <v>39969</v>
      </c>
      <c r="C280" s="5">
        <v>26.719999313354489</v>
      </c>
      <c r="D280" s="3">
        <v>40563</v>
      </c>
      <c r="E280" s="5">
        <v>54.700000762939453</v>
      </c>
      <c r="F280" s="7">
        <v>27.980001449584961</v>
      </c>
      <c r="G280">
        <f t="shared" si="12"/>
        <v>24.582399368286129</v>
      </c>
      <c r="H280" s="11">
        <f t="shared" si="13"/>
        <v>4678.1438327929063</v>
      </c>
      <c r="I280" s="7">
        <f t="shared" si="14"/>
        <v>130894.47122291247</v>
      </c>
      <c r="J280" s="12">
        <f>Table1[[#This Row],[Total Profit/Loss]]/(Table1[[#This Row],[Quantities]]*Table1[[#This Row],[Buy Price]])</f>
        <v>1.0471557697832998</v>
      </c>
      <c r="K280" s="7">
        <f>K279+Table1[[#This Row],[Total Profit/Loss]]</f>
        <v>11866167.780281164</v>
      </c>
      <c r="L280" s="12">
        <f>L279+Table1[[#This Row],[return %]]</f>
        <v>94.92934224224939</v>
      </c>
      <c r="M280"/>
    </row>
    <row r="281" spans="1:13" x14ac:dyDescent="0.35">
      <c r="A281" t="s">
        <v>9</v>
      </c>
      <c r="B281" s="3">
        <v>39962</v>
      </c>
      <c r="C281" s="5">
        <v>155.78999328613281</v>
      </c>
      <c r="D281" s="3">
        <v>40564</v>
      </c>
      <c r="E281" s="5">
        <v>257.41000366210938</v>
      </c>
      <c r="F281" s="7">
        <v>101.62001037597661</v>
      </c>
      <c r="G281">
        <f t="shared" si="12"/>
        <v>143.32679382324218</v>
      </c>
      <c r="H281" s="11">
        <f t="shared" si="13"/>
        <v>802.36218876021019</v>
      </c>
      <c r="I281" s="7">
        <f t="shared" si="14"/>
        <v>81536.053947103865</v>
      </c>
      <c r="J281" s="12">
        <f>Table1[[#This Row],[Total Profit/Loss]]/(Table1[[#This Row],[Quantities]]*Table1[[#This Row],[Buy Price]])</f>
        <v>0.65228843157683103</v>
      </c>
      <c r="K281" s="7">
        <f>K280+Table1[[#This Row],[Total Profit/Loss]]</f>
        <v>11947703.834228268</v>
      </c>
      <c r="L281" s="12">
        <f>L280+Table1[[#This Row],[return %]]</f>
        <v>95.581630673826226</v>
      </c>
      <c r="M281"/>
    </row>
    <row r="282" spans="1:13" x14ac:dyDescent="0.35">
      <c r="A282" t="s">
        <v>11</v>
      </c>
      <c r="B282" s="3">
        <v>39968</v>
      </c>
      <c r="C282" s="5">
        <v>40.393966674804688</v>
      </c>
      <c r="D282" s="3">
        <v>40570</v>
      </c>
      <c r="E282" s="5">
        <v>40.885200500488281</v>
      </c>
      <c r="F282" s="7">
        <v>0.49123382568359381</v>
      </c>
      <c r="G282">
        <f t="shared" si="12"/>
        <v>37.162449340820316</v>
      </c>
      <c r="H282" s="11">
        <f t="shared" si="13"/>
        <v>3094.5215409599173</v>
      </c>
      <c r="I282" s="7">
        <f t="shared" si="14"/>
        <v>1520.13365522603</v>
      </c>
      <c r="J282" s="12">
        <f>Table1[[#This Row],[Total Profit/Loss]]/(Table1[[#This Row],[Quantities]]*Table1[[#This Row],[Buy Price]])</f>
        <v>1.2161069241808226E-2</v>
      </c>
      <c r="K282" s="7">
        <f>K281+Table1[[#This Row],[Total Profit/Loss]]</f>
        <v>11949223.967883494</v>
      </c>
      <c r="L282" s="12">
        <f>L281+Table1[[#This Row],[return %]]</f>
        <v>95.593791743068039</v>
      </c>
      <c r="M282"/>
    </row>
    <row r="283" spans="1:13" x14ac:dyDescent="0.35">
      <c r="A283" t="s">
        <v>12</v>
      </c>
      <c r="B283" s="3">
        <v>40364</v>
      </c>
      <c r="C283" s="5">
        <v>54.895832061767578</v>
      </c>
      <c r="D283" s="3">
        <v>40571</v>
      </c>
      <c r="E283" s="5">
        <v>52.704166412353523</v>
      </c>
      <c r="F283" s="7">
        <v>-2.1916656494140621</v>
      </c>
      <c r="G283">
        <f t="shared" si="12"/>
        <v>50.504165496826175</v>
      </c>
      <c r="H283" s="11">
        <f t="shared" si="13"/>
        <v>2277.0399009409834</v>
      </c>
      <c r="I283" s="7">
        <f t="shared" si="14"/>
        <v>-4990.5101332375516</v>
      </c>
      <c r="J283" s="12">
        <f>Table1[[#This Row],[Total Profit/Loss]]/(Table1[[#This Row],[Quantities]]*Table1[[#This Row],[Buy Price]])</f>
        <v>-3.9924081065900383E-2</v>
      </c>
      <c r="K283" s="7">
        <f>K282+Table1[[#This Row],[Total Profit/Loss]]</f>
        <v>11944233.457750257</v>
      </c>
      <c r="L283" s="12">
        <f>L282+Table1[[#This Row],[return %]]</f>
        <v>95.553867662002133</v>
      </c>
      <c r="M283"/>
    </row>
    <row r="284" spans="1:13" x14ac:dyDescent="0.35">
      <c r="A284" t="s">
        <v>38</v>
      </c>
      <c r="B284" s="3">
        <v>40365</v>
      </c>
      <c r="C284" s="5">
        <v>215.57499694824219</v>
      </c>
      <c r="D284" s="3">
        <v>40574</v>
      </c>
      <c r="E284" s="5">
        <v>196.30000305175781</v>
      </c>
      <c r="F284" s="7">
        <v>-19.274993896484379</v>
      </c>
      <c r="G284">
        <f t="shared" si="12"/>
        <v>198.32899719238281</v>
      </c>
      <c r="H284" s="11">
        <f t="shared" si="13"/>
        <v>579.84460985524913</v>
      </c>
      <c r="I284" s="7">
        <f t="shared" si="14"/>
        <v>-11176.501315869293</v>
      </c>
      <c r="J284" s="12">
        <f>Table1[[#This Row],[Total Profit/Loss]]/(Table1[[#This Row],[Quantities]]*Table1[[#This Row],[Buy Price]])</f>
        <v>-8.9412010526954327E-2</v>
      </c>
      <c r="K284" s="7">
        <f>K283+Table1[[#This Row],[Total Profit/Loss]]</f>
        <v>11933056.956434388</v>
      </c>
      <c r="L284" s="12">
        <f>L283+Table1[[#This Row],[return %]]</f>
        <v>95.464455651475177</v>
      </c>
      <c r="M284"/>
    </row>
    <row r="285" spans="1:13" x14ac:dyDescent="0.35">
      <c r="A285" t="s">
        <v>14</v>
      </c>
      <c r="B285" s="3">
        <v>40330</v>
      </c>
      <c r="C285" s="5">
        <v>168.0899963378906</v>
      </c>
      <c r="D285" s="3">
        <v>40577</v>
      </c>
      <c r="E285" s="5">
        <v>184.67500305175781</v>
      </c>
      <c r="F285" s="7">
        <v>16.585006713867191</v>
      </c>
      <c r="G285">
        <f t="shared" si="12"/>
        <v>154.64279663085935</v>
      </c>
      <c r="H285" s="11">
        <f t="shared" si="13"/>
        <v>743.649251730174</v>
      </c>
      <c r="I285" s="7">
        <f t="shared" si="14"/>
        <v>12333.427832707248</v>
      </c>
      <c r="J285" s="12">
        <f>Table1[[#This Row],[Total Profit/Loss]]/(Table1[[#This Row],[Quantities]]*Table1[[#This Row],[Buy Price]])</f>
        <v>9.8667422661657955E-2</v>
      </c>
      <c r="K285" s="7">
        <f>K284+Table1[[#This Row],[Total Profit/Loss]]</f>
        <v>11945390.384267095</v>
      </c>
      <c r="L285" s="12">
        <f>L284+Table1[[#This Row],[return %]]</f>
        <v>95.56312307413684</v>
      </c>
      <c r="M285"/>
    </row>
    <row r="286" spans="1:13" x14ac:dyDescent="0.35">
      <c r="A286" t="s">
        <v>35</v>
      </c>
      <c r="B286" s="3">
        <v>40469</v>
      </c>
      <c r="C286" s="5">
        <v>1491.550048828125</v>
      </c>
      <c r="D286" s="3">
        <v>40578</v>
      </c>
      <c r="E286" s="5">
        <v>1182.949951171875</v>
      </c>
      <c r="F286" s="7">
        <v>-308.60009765625</v>
      </c>
      <c r="G286">
        <f t="shared" si="12"/>
        <v>1372.226044921875</v>
      </c>
      <c r="H286" s="11">
        <f t="shared" si="13"/>
        <v>83.805434553275276</v>
      </c>
      <c r="I286" s="7">
        <f t="shared" si="14"/>
        <v>-25862.36528726522</v>
      </c>
      <c r="J286" s="12">
        <f>Table1[[#This Row],[Total Profit/Loss]]/(Table1[[#This Row],[Quantities]]*Table1[[#This Row],[Buy Price]])</f>
        <v>-0.20689892229812182</v>
      </c>
      <c r="K286" s="7">
        <f>K285+Table1[[#This Row],[Total Profit/Loss]]</f>
        <v>11919528.018979831</v>
      </c>
      <c r="L286" s="12">
        <f>L285+Table1[[#This Row],[return %]]</f>
        <v>95.356224151838717</v>
      </c>
      <c r="M286"/>
    </row>
    <row r="287" spans="1:13" x14ac:dyDescent="0.35">
      <c r="A287" t="s">
        <v>33</v>
      </c>
      <c r="B287" s="3">
        <v>40295</v>
      </c>
      <c r="C287" s="5">
        <v>724.24444580078125</v>
      </c>
      <c r="D287" s="3">
        <v>40581</v>
      </c>
      <c r="E287" s="5">
        <v>684.111083984375</v>
      </c>
      <c r="F287" s="7">
        <v>-40.13336181640625</v>
      </c>
      <c r="G287">
        <f t="shared" si="12"/>
        <v>666.30489013671877</v>
      </c>
      <c r="H287" s="11">
        <f t="shared" si="13"/>
        <v>172.59366050338193</v>
      </c>
      <c r="I287" s="7">
        <f t="shared" si="14"/>
        <v>-6926.7638242002113</v>
      </c>
      <c r="J287" s="12">
        <f>Table1[[#This Row],[Total Profit/Loss]]/(Table1[[#This Row],[Quantities]]*Table1[[#This Row],[Buy Price]])</f>
        <v>-5.5414110593601677E-2</v>
      </c>
      <c r="K287" s="7">
        <f>K286+Table1[[#This Row],[Total Profit/Loss]]</f>
        <v>11912601.25515563</v>
      </c>
      <c r="L287" s="12">
        <f>L286+Table1[[#This Row],[return %]]</f>
        <v>95.300810041245114</v>
      </c>
      <c r="M287"/>
    </row>
    <row r="288" spans="1:13" x14ac:dyDescent="0.35">
      <c r="A288" t="s">
        <v>41</v>
      </c>
      <c r="B288" s="3">
        <v>40295</v>
      </c>
      <c r="C288" s="5">
        <v>221.7799987792969</v>
      </c>
      <c r="D288" s="3">
        <v>40583</v>
      </c>
      <c r="E288" s="5">
        <v>258.10000610351563</v>
      </c>
      <c r="F288" s="7">
        <v>36.32000732421875</v>
      </c>
      <c r="G288">
        <f t="shared" si="12"/>
        <v>204.03759887695315</v>
      </c>
      <c r="H288" s="11">
        <f t="shared" si="13"/>
        <v>563.6216101001653</v>
      </c>
      <c r="I288" s="7">
        <f t="shared" si="14"/>
        <v>20470.741006925968</v>
      </c>
      <c r="J288" s="12">
        <f>Table1[[#This Row],[Total Profit/Loss]]/(Table1[[#This Row],[Quantities]]*Table1[[#This Row],[Buy Price]])</f>
        <v>0.16376592805540771</v>
      </c>
      <c r="K288" s="7">
        <f>K287+Table1[[#This Row],[Total Profit/Loss]]</f>
        <v>11933071.996162556</v>
      </c>
      <c r="L288" s="12">
        <f>L287+Table1[[#This Row],[return %]]</f>
        <v>95.464575969300526</v>
      </c>
      <c r="M288"/>
    </row>
    <row r="289" spans="1:13" x14ac:dyDescent="0.35">
      <c r="A289" t="s">
        <v>32</v>
      </c>
      <c r="B289" s="3">
        <v>40401</v>
      </c>
      <c r="C289" s="5">
        <v>202.26249694824219</v>
      </c>
      <c r="D289" s="3">
        <v>40585</v>
      </c>
      <c r="E289" s="5">
        <v>189.05000305175781</v>
      </c>
      <c r="F289" s="7">
        <v>-13.21249389648438</v>
      </c>
      <c r="G289">
        <f t="shared" si="12"/>
        <v>186.08149719238281</v>
      </c>
      <c r="H289" s="11">
        <f t="shared" si="13"/>
        <v>618.0087850491966</v>
      </c>
      <c r="I289" s="7">
        <f t="shared" si="14"/>
        <v>-8165.4373004362378</v>
      </c>
      <c r="J289" s="12">
        <f>Table1[[#This Row],[Total Profit/Loss]]/(Table1[[#This Row],[Quantities]]*Table1[[#This Row],[Buy Price]])</f>
        <v>-6.5323498403489916E-2</v>
      </c>
      <c r="K289" s="7">
        <f>K288+Table1[[#This Row],[Total Profit/Loss]]</f>
        <v>11924906.55886212</v>
      </c>
      <c r="L289" s="12">
        <f>L288+Table1[[#This Row],[return %]]</f>
        <v>95.399252470897039</v>
      </c>
      <c r="M289"/>
    </row>
    <row r="290" spans="1:13" x14ac:dyDescent="0.35">
      <c r="A290" t="s">
        <v>22</v>
      </c>
      <c r="B290" s="3">
        <v>39955</v>
      </c>
      <c r="C290" s="5">
        <v>136.98500061035159</v>
      </c>
      <c r="D290" s="3">
        <v>40591</v>
      </c>
      <c r="E290" s="5">
        <v>218.55999755859381</v>
      </c>
      <c r="F290" s="7">
        <v>81.574996948242188</v>
      </c>
      <c r="G290">
        <f t="shared" si="12"/>
        <v>126.02620056152347</v>
      </c>
      <c r="H290" s="11">
        <f t="shared" si="13"/>
        <v>912.50866476657245</v>
      </c>
      <c r="I290" s="7">
        <f t="shared" si="14"/>
        <v>74437.891543577702</v>
      </c>
      <c r="J290" s="12">
        <f>Table1[[#This Row],[Total Profit/Loss]]/(Table1[[#This Row],[Quantities]]*Table1[[#This Row],[Buy Price]])</f>
        <v>0.5955031323486214</v>
      </c>
      <c r="K290" s="7">
        <f>K289+Table1[[#This Row],[Total Profit/Loss]]</f>
        <v>11999344.450405698</v>
      </c>
      <c r="L290" s="12">
        <f>L289+Table1[[#This Row],[return %]]</f>
        <v>95.994755603245665</v>
      </c>
      <c r="M290"/>
    </row>
    <row r="291" spans="1:13" x14ac:dyDescent="0.35">
      <c r="A291" t="s">
        <v>10</v>
      </c>
      <c r="B291" s="3">
        <v>39898</v>
      </c>
      <c r="C291" s="5">
        <v>309.67498779296881</v>
      </c>
      <c r="D291" s="3">
        <v>40592</v>
      </c>
      <c r="E291" s="5">
        <v>1339.099975585938</v>
      </c>
      <c r="F291" s="7">
        <v>1029.424987792969</v>
      </c>
      <c r="G291">
        <f t="shared" si="12"/>
        <v>284.9009887695313</v>
      </c>
      <c r="H291" s="11">
        <f t="shared" si="13"/>
        <v>403.64900275242087</v>
      </c>
      <c r="I291" s="7">
        <f t="shared" si="14"/>
        <v>415526.36973105493</v>
      </c>
      <c r="J291" s="12">
        <f>Table1[[#This Row],[Total Profit/Loss]]/(Table1[[#This Row],[Quantities]]*Table1[[#This Row],[Buy Price]])</f>
        <v>3.3242109578484405</v>
      </c>
      <c r="K291" s="7">
        <f>K290+Table1[[#This Row],[Total Profit/Loss]]</f>
        <v>12414870.820136754</v>
      </c>
      <c r="L291" s="12">
        <f>L290+Table1[[#This Row],[return %]]</f>
        <v>99.318966561094101</v>
      </c>
      <c r="M291"/>
    </row>
    <row r="292" spans="1:13" x14ac:dyDescent="0.35">
      <c r="A292" t="s">
        <v>29</v>
      </c>
      <c r="B292" s="3">
        <v>39965</v>
      </c>
      <c r="C292" s="5">
        <v>78.050003051757813</v>
      </c>
      <c r="D292" s="3">
        <v>40598</v>
      </c>
      <c r="E292" s="5">
        <v>223.69999694824219</v>
      </c>
      <c r="F292" s="7">
        <v>145.6499938964844</v>
      </c>
      <c r="G292">
        <f t="shared" si="12"/>
        <v>71.80600280761719</v>
      </c>
      <c r="H292" s="11">
        <f t="shared" si="13"/>
        <v>1601.537413356768</v>
      </c>
      <c r="I292" s="7">
        <f t="shared" si="14"/>
        <v>233263.91448040467</v>
      </c>
      <c r="J292" s="12">
        <f>Table1[[#This Row],[Total Profit/Loss]]/(Table1[[#This Row],[Quantities]]*Table1[[#This Row],[Buy Price]])</f>
        <v>1.8661113158432365</v>
      </c>
      <c r="K292" s="7">
        <f>K291+Table1[[#This Row],[Total Profit/Loss]]</f>
        <v>12648134.734617159</v>
      </c>
      <c r="L292" s="12">
        <f>L291+Table1[[#This Row],[return %]]</f>
        <v>101.18507787693734</v>
      </c>
      <c r="M292"/>
    </row>
    <row r="293" spans="1:13" x14ac:dyDescent="0.35">
      <c r="A293" t="s">
        <v>19</v>
      </c>
      <c r="B293" s="3">
        <v>39940</v>
      </c>
      <c r="C293" s="5">
        <v>48.843772888183587</v>
      </c>
      <c r="D293" s="3">
        <v>40606</v>
      </c>
      <c r="E293" s="5">
        <v>85.368789672851563</v>
      </c>
      <c r="F293" s="7">
        <v>36.525016784667969</v>
      </c>
      <c r="G293">
        <f t="shared" si="12"/>
        <v>44.936271057128899</v>
      </c>
      <c r="H293" s="11">
        <f t="shared" si="13"/>
        <v>2559.1798628283341</v>
      </c>
      <c r="I293" s="7">
        <f t="shared" si="14"/>
        <v>93474.087444789169</v>
      </c>
      <c r="J293" s="12">
        <f>Table1[[#This Row],[Total Profit/Loss]]/(Table1[[#This Row],[Quantities]]*Table1[[#This Row],[Buy Price]])</f>
        <v>0.74779269955831351</v>
      </c>
      <c r="K293" s="7">
        <f>K292+Table1[[#This Row],[Total Profit/Loss]]</f>
        <v>12741608.822061948</v>
      </c>
      <c r="L293" s="12">
        <f>L292+Table1[[#This Row],[return %]]</f>
        <v>101.93287057649566</v>
      </c>
      <c r="M293"/>
    </row>
    <row r="294" spans="1:13" x14ac:dyDescent="0.35">
      <c r="A294" t="s">
        <v>18</v>
      </c>
      <c r="B294" s="3">
        <v>39972</v>
      </c>
      <c r="C294" s="5">
        <v>28.495000839233398</v>
      </c>
      <c r="D294" s="3">
        <v>40610</v>
      </c>
      <c r="E294" s="5">
        <v>104.9300003051758</v>
      </c>
      <c r="F294" s="7">
        <v>76.434999465942383</v>
      </c>
      <c r="G294">
        <f t="shared" si="12"/>
        <v>26.215400772094728</v>
      </c>
      <c r="H294" s="11">
        <f t="shared" si="13"/>
        <v>4386.7343856292719</v>
      </c>
      <c r="I294" s="7">
        <f t="shared" si="14"/>
        <v>335300.04042280448</v>
      </c>
      <c r="J294" s="12">
        <f>Table1[[#This Row],[Total Profit/Loss]]/(Table1[[#This Row],[Quantities]]*Table1[[#This Row],[Buy Price]])</f>
        <v>2.6824003233824336</v>
      </c>
      <c r="K294" s="7">
        <f>K293+Table1[[#This Row],[Total Profit/Loss]]</f>
        <v>13076908.862484753</v>
      </c>
      <c r="L294" s="12">
        <f>L293+Table1[[#This Row],[return %]]</f>
        <v>104.6152708998781</v>
      </c>
      <c r="M294"/>
    </row>
    <row r="295" spans="1:13" x14ac:dyDescent="0.35">
      <c r="A295" t="s">
        <v>49</v>
      </c>
      <c r="B295" s="3">
        <v>40464</v>
      </c>
      <c r="C295" s="5">
        <v>1121.650024414062</v>
      </c>
      <c r="D295" s="3">
        <v>40611</v>
      </c>
      <c r="E295" s="5">
        <v>1020</v>
      </c>
      <c r="F295" s="7">
        <v>-101.6500244140625</v>
      </c>
      <c r="G295">
        <f t="shared" si="12"/>
        <v>1031.9180224609372</v>
      </c>
      <c r="H295" s="11">
        <f t="shared" si="13"/>
        <v>111.44296106559516</v>
      </c>
      <c r="I295" s="7">
        <f t="shared" si="14"/>
        <v>-11328.179713093165</v>
      </c>
      <c r="J295" s="12">
        <f>Table1[[#This Row],[Total Profit/Loss]]/(Table1[[#This Row],[Quantities]]*Table1[[#This Row],[Buy Price]])</f>
        <v>-9.0625437704745196E-2</v>
      </c>
      <c r="K295" s="7">
        <f>K294+Table1[[#This Row],[Total Profit/Loss]]</f>
        <v>13065580.68277166</v>
      </c>
      <c r="L295" s="12">
        <f>L294+Table1[[#This Row],[return %]]</f>
        <v>104.52464546217335</v>
      </c>
      <c r="M295"/>
    </row>
    <row r="296" spans="1:13" x14ac:dyDescent="0.35">
      <c r="A296" t="s">
        <v>15</v>
      </c>
      <c r="B296" s="3">
        <v>40490</v>
      </c>
      <c r="C296" s="5">
        <v>348.89999389648438</v>
      </c>
      <c r="D296" s="3">
        <v>40611</v>
      </c>
      <c r="E296" s="5">
        <v>301.5</v>
      </c>
      <c r="F296" s="7">
        <v>-47.399993896484382</v>
      </c>
      <c r="G296">
        <f t="shared" si="12"/>
        <v>320.98799438476561</v>
      </c>
      <c r="H296" s="11">
        <f t="shared" si="13"/>
        <v>358.26885120865427</v>
      </c>
      <c r="I296" s="7">
        <f t="shared" si="14"/>
        <v>-16981.941360590685</v>
      </c>
      <c r="J296" s="12">
        <f>Table1[[#This Row],[Total Profit/Loss]]/(Table1[[#This Row],[Quantities]]*Table1[[#This Row],[Buy Price]])</f>
        <v>-0.13585553088472554</v>
      </c>
      <c r="K296" s="7">
        <f>K295+Table1[[#This Row],[Total Profit/Loss]]</f>
        <v>13048598.741411069</v>
      </c>
      <c r="L296" s="12">
        <f>L295+Table1[[#This Row],[return %]]</f>
        <v>104.38878993128863</v>
      </c>
      <c r="M296"/>
    </row>
    <row r="297" spans="1:13" x14ac:dyDescent="0.35">
      <c r="A297" t="s">
        <v>8</v>
      </c>
      <c r="B297" s="3">
        <v>39975</v>
      </c>
      <c r="C297" s="5">
        <v>117.76999664306641</v>
      </c>
      <c r="D297" s="3">
        <v>40613</v>
      </c>
      <c r="E297" s="5">
        <v>252.9649963378906</v>
      </c>
      <c r="F297" s="7">
        <v>135.19499969482419</v>
      </c>
      <c r="G297">
        <f t="shared" si="12"/>
        <v>108.34839691162109</v>
      </c>
      <c r="H297" s="11">
        <f t="shared" si="13"/>
        <v>1061.3908768193826</v>
      </c>
      <c r="I297" s="7">
        <f t="shared" si="14"/>
        <v>143494.7392676856</v>
      </c>
      <c r="J297" s="12">
        <f>Table1[[#This Row],[Total Profit/Loss]]/(Table1[[#This Row],[Quantities]]*Table1[[#This Row],[Buy Price]])</f>
        <v>1.1479579141414848</v>
      </c>
      <c r="K297" s="7">
        <f>K296+Table1[[#This Row],[Total Profit/Loss]]</f>
        <v>13192093.480678756</v>
      </c>
      <c r="L297" s="12">
        <f>L296+Table1[[#This Row],[return %]]</f>
        <v>105.53674784543011</v>
      </c>
      <c r="M297"/>
    </row>
    <row r="298" spans="1:13" x14ac:dyDescent="0.35">
      <c r="A298" t="s">
        <v>27</v>
      </c>
      <c r="B298" s="3">
        <v>40399</v>
      </c>
      <c r="C298" s="5">
        <v>178.19999694824219</v>
      </c>
      <c r="D298" s="3">
        <v>40613</v>
      </c>
      <c r="E298" s="5">
        <v>183.0727233886719</v>
      </c>
      <c r="F298" s="7">
        <v>4.8727264404296884</v>
      </c>
      <c r="G298">
        <f t="shared" si="12"/>
        <v>163.94399719238282</v>
      </c>
      <c r="H298" s="11">
        <f t="shared" si="13"/>
        <v>701.45904680518083</v>
      </c>
      <c r="I298" s="7">
        <f t="shared" si="14"/>
        <v>3418.018044246211</v>
      </c>
      <c r="J298" s="12">
        <f>Table1[[#This Row],[Total Profit/Loss]]/(Table1[[#This Row],[Quantities]]*Table1[[#This Row],[Buy Price]])</f>
        <v>2.7344144353969667E-2</v>
      </c>
      <c r="K298" s="7">
        <f>K297+Table1[[#This Row],[Total Profit/Loss]]</f>
        <v>13195511.498723002</v>
      </c>
      <c r="L298" s="12">
        <f>L297+Table1[[#This Row],[return %]]</f>
        <v>105.56409198978409</v>
      </c>
      <c r="M298"/>
    </row>
    <row r="299" spans="1:13" x14ac:dyDescent="0.35">
      <c r="A299" t="s">
        <v>34</v>
      </c>
      <c r="B299" s="3">
        <v>39946</v>
      </c>
      <c r="C299" s="5">
        <v>127.8125</v>
      </c>
      <c r="D299" s="3">
        <v>40623</v>
      </c>
      <c r="E299" s="5">
        <v>320.54998779296881</v>
      </c>
      <c r="F299" s="7">
        <v>192.73748779296881</v>
      </c>
      <c r="G299">
        <f t="shared" si="12"/>
        <v>117.58750000000001</v>
      </c>
      <c r="H299" s="11">
        <f t="shared" si="13"/>
        <v>977.99511002445047</v>
      </c>
      <c r="I299" s="7">
        <f t="shared" si="14"/>
        <v>188496.32057992072</v>
      </c>
      <c r="J299" s="12">
        <f>Table1[[#This Row],[Total Profit/Loss]]/(Table1[[#This Row],[Quantities]]*Table1[[#This Row],[Buy Price]])</f>
        <v>1.5079705646393649</v>
      </c>
      <c r="K299" s="7">
        <f>K298+Table1[[#This Row],[Total Profit/Loss]]</f>
        <v>13384007.819302922</v>
      </c>
      <c r="L299" s="12">
        <f>L298+Table1[[#This Row],[return %]]</f>
        <v>107.07206255442345</v>
      </c>
      <c r="M299"/>
    </row>
    <row r="300" spans="1:13" x14ac:dyDescent="0.35">
      <c r="A300" t="s">
        <v>25</v>
      </c>
      <c r="B300" s="3">
        <v>40382</v>
      </c>
      <c r="C300" s="5">
        <v>261.95001220703119</v>
      </c>
      <c r="D300" s="3">
        <v>40624</v>
      </c>
      <c r="E300" s="5">
        <v>267.70001220703119</v>
      </c>
      <c r="F300" s="7">
        <v>5.75</v>
      </c>
      <c r="G300">
        <f t="shared" si="12"/>
        <v>240.99401123046871</v>
      </c>
      <c r="H300" s="11">
        <f t="shared" si="13"/>
        <v>477.19028125567269</v>
      </c>
      <c r="I300" s="7">
        <f t="shared" si="14"/>
        <v>2743.8441172201178</v>
      </c>
      <c r="J300" s="12">
        <f>Table1[[#This Row],[Total Profit/Loss]]/(Table1[[#This Row],[Quantities]]*Table1[[#This Row],[Buy Price]])</f>
        <v>2.1950752937760925E-2</v>
      </c>
      <c r="K300" s="7">
        <f>K299+Table1[[#This Row],[Total Profit/Loss]]</f>
        <v>13386751.663420143</v>
      </c>
      <c r="L300" s="12">
        <f>L299+Table1[[#This Row],[return %]]</f>
        <v>107.09401330736121</v>
      </c>
      <c r="M300"/>
    </row>
    <row r="301" spans="1:13" x14ac:dyDescent="0.35">
      <c r="A301" t="s">
        <v>30</v>
      </c>
      <c r="B301" s="3">
        <v>39948</v>
      </c>
      <c r="C301" s="5">
        <v>199.1000061035156</v>
      </c>
      <c r="D301" s="3">
        <v>40669</v>
      </c>
      <c r="E301" s="5">
        <v>361.625</v>
      </c>
      <c r="F301" s="7">
        <v>162.5249938964844</v>
      </c>
      <c r="G301">
        <f t="shared" si="12"/>
        <v>183.17200561523435</v>
      </c>
      <c r="H301" s="11">
        <f t="shared" si="13"/>
        <v>627.82519421426002</v>
      </c>
      <c r="I301" s="7">
        <f t="shared" si="14"/>
        <v>102037.28585773174</v>
      </c>
      <c r="J301" s="12">
        <f>Table1[[#This Row],[Total Profit/Loss]]/(Table1[[#This Row],[Quantities]]*Table1[[#This Row],[Buy Price]])</f>
        <v>0.81629828686185368</v>
      </c>
      <c r="K301" s="7">
        <f>K300+Table1[[#This Row],[Total Profit/Loss]]</f>
        <v>13488788.949277874</v>
      </c>
      <c r="L301" s="12">
        <f>L300+Table1[[#This Row],[return %]]</f>
        <v>107.91031159422306</v>
      </c>
      <c r="M301"/>
    </row>
    <row r="302" spans="1:13" x14ac:dyDescent="0.35">
      <c r="A302" t="s">
        <v>24</v>
      </c>
      <c r="B302" s="3">
        <v>40415</v>
      </c>
      <c r="C302" s="5">
        <v>163.6499938964844</v>
      </c>
      <c r="D302" s="3">
        <v>40679</v>
      </c>
      <c r="E302" s="5">
        <v>194.8999938964844</v>
      </c>
      <c r="F302" s="7">
        <v>31.25</v>
      </c>
      <c r="G302">
        <f t="shared" si="12"/>
        <v>150.55799438476566</v>
      </c>
      <c r="H302" s="11">
        <f t="shared" si="13"/>
        <v>763.82526527356879</v>
      </c>
      <c r="I302" s="7">
        <f t="shared" si="14"/>
        <v>23869.539539799025</v>
      </c>
      <c r="J302" s="12">
        <f>Table1[[#This Row],[Total Profit/Loss]]/(Table1[[#This Row],[Quantities]]*Table1[[#This Row],[Buy Price]])</f>
        <v>0.19095631631839202</v>
      </c>
      <c r="K302" s="7">
        <f>K301+Table1[[#This Row],[Total Profit/Loss]]</f>
        <v>13512658.488817673</v>
      </c>
      <c r="L302" s="12">
        <f>L301+Table1[[#This Row],[return %]]</f>
        <v>108.10126791054145</v>
      </c>
      <c r="M302"/>
    </row>
    <row r="303" spans="1:13" x14ac:dyDescent="0.35">
      <c r="A303" t="s">
        <v>45</v>
      </c>
      <c r="B303" s="3">
        <v>40459</v>
      </c>
      <c r="C303" s="5">
        <v>59.698478698730469</v>
      </c>
      <c r="D303" s="3">
        <v>40679</v>
      </c>
      <c r="E303" s="5">
        <v>55.049121856689453</v>
      </c>
      <c r="F303" s="7">
        <v>-4.6493568420410156</v>
      </c>
      <c r="G303">
        <f t="shared" si="12"/>
        <v>54.922600402832032</v>
      </c>
      <c r="H303" s="11">
        <f t="shared" si="13"/>
        <v>2093.8557015969359</v>
      </c>
      <c r="I303" s="7">
        <f t="shared" si="14"/>
        <v>-9735.0823324663052</v>
      </c>
      <c r="J303" s="12">
        <f>Table1[[#This Row],[Total Profit/Loss]]/(Table1[[#This Row],[Quantities]]*Table1[[#This Row],[Buy Price]])</f>
        <v>-7.7880658659730428E-2</v>
      </c>
      <c r="K303" s="7">
        <f>K302+Table1[[#This Row],[Total Profit/Loss]]</f>
        <v>13502923.406485207</v>
      </c>
      <c r="L303" s="12">
        <f>L302+Table1[[#This Row],[return %]]</f>
        <v>108.02338725188172</v>
      </c>
      <c r="M303"/>
    </row>
    <row r="304" spans="1:13" x14ac:dyDescent="0.35">
      <c r="A304" t="s">
        <v>46</v>
      </c>
      <c r="B304" s="3">
        <v>40668</v>
      </c>
      <c r="C304" s="5">
        <v>164.9624938964844</v>
      </c>
      <c r="D304" s="3">
        <v>40686</v>
      </c>
      <c r="E304" s="5">
        <v>162.7875061035156</v>
      </c>
      <c r="F304" s="7">
        <v>-2.17498779296875</v>
      </c>
      <c r="G304">
        <f t="shared" si="12"/>
        <v>151.76549438476565</v>
      </c>
      <c r="H304" s="11">
        <f t="shared" si="13"/>
        <v>757.74800106040277</v>
      </c>
      <c r="I304" s="7">
        <f t="shared" si="14"/>
        <v>-1648.0926524528475</v>
      </c>
      <c r="J304" s="12">
        <f>Table1[[#This Row],[Total Profit/Loss]]/(Table1[[#This Row],[Quantities]]*Table1[[#This Row],[Buy Price]])</f>
        <v>-1.3184741219622785E-2</v>
      </c>
      <c r="K304" s="7">
        <f>K303+Table1[[#This Row],[Total Profit/Loss]]</f>
        <v>13501275.313832754</v>
      </c>
      <c r="L304" s="12">
        <f>L303+Table1[[#This Row],[return %]]</f>
        <v>108.0102025106621</v>
      </c>
      <c r="M304"/>
    </row>
    <row r="305" spans="1:13" x14ac:dyDescent="0.35">
      <c r="A305" t="s">
        <v>44</v>
      </c>
      <c r="B305" s="3">
        <v>39961</v>
      </c>
      <c r="C305" s="5">
        <v>65.863548278808594</v>
      </c>
      <c r="D305" s="3">
        <v>40707</v>
      </c>
      <c r="E305" s="5">
        <v>199.91571044921881</v>
      </c>
      <c r="F305" s="7">
        <v>134.05216217041021</v>
      </c>
      <c r="G305">
        <f t="shared" si="12"/>
        <v>60.594464416503911</v>
      </c>
      <c r="H305" s="11">
        <f t="shared" si="13"/>
        <v>1897.8631316803576</v>
      </c>
      <c r="I305" s="7">
        <f t="shared" si="14"/>
        <v>254412.6563052579</v>
      </c>
      <c r="J305" s="12">
        <f>Table1[[#This Row],[Total Profit/Loss]]/(Table1[[#This Row],[Quantities]]*Table1[[#This Row],[Buy Price]])</f>
        <v>2.0353012504420613</v>
      </c>
      <c r="K305" s="7">
        <f>K304+Table1[[#This Row],[Total Profit/Loss]]</f>
        <v>13755687.970138012</v>
      </c>
      <c r="L305" s="12">
        <f>L304+Table1[[#This Row],[return %]]</f>
        <v>110.04550376110416</v>
      </c>
      <c r="M305"/>
    </row>
    <row r="306" spans="1:13" x14ac:dyDescent="0.35">
      <c r="A306" t="s">
        <v>17</v>
      </c>
      <c r="B306" s="3">
        <v>39951</v>
      </c>
      <c r="C306" s="5">
        <v>612.95001220703125</v>
      </c>
      <c r="D306" s="3">
        <v>40710</v>
      </c>
      <c r="E306" s="5">
        <v>1549.550048828125</v>
      </c>
      <c r="F306" s="7">
        <v>936.60003662109375</v>
      </c>
      <c r="G306">
        <f t="shared" si="12"/>
        <v>563.91401123046876</v>
      </c>
      <c r="H306" s="11">
        <f t="shared" si="13"/>
        <v>203.93180114299398</v>
      </c>
      <c r="I306" s="7">
        <f t="shared" si="14"/>
        <v>191002.53241873375</v>
      </c>
      <c r="J306" s="12">
        <f>Table1[[#This Row],[Total Profit/Loss]]/(Table1[[#This Row],[Quantities]]*Table1[[#This Row],[Buy Price]])</f>
        <v>1.5280202593498697</v>
      </c>
      <c r="K306" s="7">
        <f>K305+Table1[[#This Row],[Total Profit/Loss]]</f>
        <v>13946690.502556745</v>
      </c>
      <c r="L306" s="12">
        <f>L305+Table1[[#This Row],[return %]]</f>
        <v>111.57352402045403</v>
      </c>
      <c r="M306"/>
    </row>
    <row r="307" spans="1:13" x14ac:dyDescent="0.35">
      <c r="A307" t="s">
        <v>49</v>
      </c>
      <c r="B307" s="3">
        <v>40641</v>
      </c>
      <c r="C307" s="5">
        <v>1091.800048828125</v>
      </c>
      <c r="D307" s="3">
        <v>40710</v>
      </c>
      <c r="E307" s="5">
        <v>1006.950012207031</v>
      </c>
      <c r="F307" s="7">
        <v>-84.85003662109375</v>
      </c>
      <c r="G307">
        <f t="shared" si="12"/>
        <v>1004.456044921875</v>
      </c>
      <c r="H307" s="11">
        <f t="shared" si="13"/>
        <v>114.48982818252092</v>
      </c>
      <c r="I307" s="7">
        <f t="shared" si="14"/>
        <v>-9714.4661140296321</v>
      </c>
      <c r="J307" s="12">
        <f>Table1[[#This Row],[Total Profit/Loss]]/(Table1[[#This Row],[Quantities]]*Table1[[#This Row],[Buy Price]])</f>
        <v>-7.7715728912237061E-2</v>
      </c>
      <c r="K307" s="7">
        <f>K306+Table1[[#This Row],[Total Profit/Loss]]</f>
        <v>13936976.036442716</v>
      </c>
      <c r="L307" s="12">
        <f>L306+Table1[[#This Row],[return %]]</f>
        <v>111.49580829154179</v>
      </c>
      <c r="M307"/>
    </row>
    <row r="308" spans="1:13" x14ac:dyDescent="0.35">
      <c r="A308" t="s">
        <v>51</v>
      </c>
      <c r="B308" s="3">
        <v>40394</v>
      </c>
      <c r="C308" s="5">
        <v>160.80003356933591</v>
      </c>
      <c r="D308" s="3">
        <v>40711</v>
      </c>
      <c r="E308" s="5">
        <v>153.31878662109381</v>
      </c>
      <c r="F308" s="7">
        <v>-7.4812469482421884</v>
      </c>
      <c r="G308">
        <f t="shared" si="12"/>
        <v>147.93603088378904</v>
      </c>
      <c r="H308" s="11">
        <f t="shared" si="13"/>
        <v>777.36302179377913</v>
      </c>
      <c r="I308" s="7">
        <f t="shared" si="14"/>
        <v>-5815.6447344710359</v>
      </c>
      <c r="J308" s="12">
        <f>Table1[[#This Row],[Total Profit/Loss]]/(Table1[[#This Row],[Quantities]]*Table1[[#This Row],[Buy Price]])</f>
        <v>-4.6525157875768254E-2</v>
      </c>
      <c r="K308" s="7">
        <f>K307+Table1[[#This Row],[Total Profit/Loss]]</f>
        <v>13931160.391708246</v>
      </c>
      <c r="L308" s="12">
        <f>L307+Table1[[#This Row],[return %]]</f>
        <v>111.44928313366603</v>
      </c>
      <c r="M308"/>
    </row>
    <row r="309" spans="1:13" x14ac:dyDescent="0.35">
      <c r="A309" t="s">
        <v>20</v>
      </c>
      <c r="B309" s="3">
        <v>40514</v>
      </c>
      <c r="C309" s="5">
        <v>360.72976684570313</v>
      </c>
      <c r="D309" s="3">
        <v>40716</v>
      </c>
      <c r="E309" s="5">
        <v>317.60205078125</v>
      </c>
      <c r="F309" s="7">
        <v>-43.127716064453118</v>
      </c>
      <c r="G309">
        <f t="shared" si="12"/>
        <v>331.87138549804689</v>
      </c>
      <c r="H309" s="11">
        <f t="shared" si="13"/>
        <v>346.51978153349069</v>
      </c>
      <c r="I309" s="7">
        <f t="shared" si="14"/>
        <v>-14944.606748692711</v>
      </c>
      <c r="J309" s="12">
        <f>Table1[[#This Row],[Total Profit/Loss]]/(Table1[[#This Row],[Quantities]]*Table1[[#This Row],[Buy Price]])</f>
        <v>-0.11955685398954162</v>
      </c>
      <c r="K309" s="7">
        <f>K308+Table1[[#This Row],[Total Profit/Loss]]</f>
        <v>13916215.784959553</v>
      </c>
      <c r="L309" s="12">
        <f>L308+Table1[[#This Row],[return %]]</f>
        <v>111.32972627967649</v>
      </c>
      <c r="M309"/>
    </row>
    <row r="310" spans="1:13" x14ac:dyDescent="0.35">
      <c r="A310" t="s">
        <v>43</v>
      </c>
      <c r="B310" s="3">
        <v>39965</v>
      </c>
      <c r="C310" s="5">
        <v>174.4125061035156</v>
      </c>
      <c r="D310" s="3">
        <v>40771</v>
      </c>
      <c r="E310" s="5">
        <v>486.79998779296881</v>
      </c>
      <c r="F310" s="7">
        <v>312.38748168945313</v>
      </c>
      <c r="G310">
        <f t="shared" si="12"/>
        <v>160.45950561523435</v>
      </c>
      <c r="H310" s="11">
        <f t="shared" si="13"/>
        <v>716.69172579752524</v>
      </c>
      <c r="I310" s="7">
        <f t="shared" si="14"/>
        <v>223885.52336955696</v>
      </c>
      <c r="J310" s="12">
        <f>Table1[[#This Row],[Total Profit/Loss]]/(Table1[[#This Row],[Quantities]]*Table1[[#This Row],[Buy Price]])</f>
        <v>1.7910841869564558</v>
      </c>
      <c r="K310" s="7">
        <f>K309+Table1[[#This Row],[Total Profit/Loss]]</f>
        <v>14140101.308329109</v>
      </c>
      <c r="L310" s="12">
        <f>L309+Table1[[#This Row],[return %]]</f>
        <v>113.12081046663295</v>
      </c>
      <c r="M310"/>
    </row>
    <row r="311" spans="1:13" x14ac:dyDescent="0.35">
      <c r="A311" t="s">
        <v>21</v>
      </c>
      <c r="B311" s="3">
        <v>39980</v>
      </c>
      <c r="C311" s="5">
        <v>52.237499237060547</v>
      </c>
      <c r="D311" s="3">
        <v>40780</v>
      </c>
      <c r="E311" s="5">
        <v>93.087501525878906</v>
      </c>
      <c r="F311" s="7">
        <v>40.850002288818359</v>
      </c>
      <c r="G311">
        <f t="shared" si="12"/>
        <v>48.058499298095704</v>
      </c>
      <c r="H311" s="11">
        <f t="shared" si="13"/>
        <v>2392.9170007303337</v>
      </c>
      <c r="I311" s="7">
        <f t="shared" si="14"/>
        <v>97750.664956786495</v>
      </c>
      <c r="J311" s="12">
        <f>Table1[[#This Row],[Total Profit/Loss]]/(Table1[[#This Row],[Quantities]]*Table1[[#This Row],[Buy Price]])</f>
        <v>0.78200531965429187</v>
      </c>
      <c r="K311" s="7">
        <f>K310+Table1[[#This Row],[Total Profit/Loss]]</f>
        <v>14237851.973285895</v>
      </c>
      <c r="L311" s="12">
        <f>L310+Table1[[#This Row],[return %]]</f>
        <v>113.90281578628723</v>
      </c>
      <c r="M311"/>
    </row>
    <row r="312" spans="1:13" x14ac:dyDescent="0.35">
      <c r="A312" t="s">
        <v>33</v>
      </c>
      <c r="B312" s="3">
        <v>40788</v>
      </c>
      <c r="C312" s="5">
        <v>715.24444580078125</v>
      </c>
      <c r="D312" s="3">
        <v>40800</v>
      </c>
      <c r="E312" s="5">
        <v>714.95556640625</v>
      </c>
      <c r="F312" s="7">
        <v>-0.28887939453125</v>
      </c>
      <c r="G312">
        <f t="shared" si="12"/>
        <v>658.0248901367188</v>
      </c>
      <c r="H312" s="11">
        <f t="shared" si="13"/>
        <v>174.76542563018609</v>
      </c>
      <c r="I312" s="7">
        <f t="shared" si="14"/>
        <v>-50.486130341044358</v>
      </c>
      <c r="J312" s="12">
        <f>Table1[[#This Row],[Total Profit/Loss]]/(Table1[[#This Row],[Quantities]]*Table1[[#This Row],[Buy Price]])</f>
        <v>-4.0388904272835454E-4</v>
      </c>
      <c r="K312" s="7">
        <f>K311+Table1[[#This Row],[Total Profit/Loss]]</f>
        <v>14237801.487155553</v>
      </c>
      <c r="L312" s="12">
        <f>L311+Table1[[#This Row],[return %]]</f>
        <v>113.90241189724451</v>
      </c>
      <c r="M312"/>
    </row>
    <row r="313" spans="1:13" x14ac:dyDescent="0.35">
      <c r="A313" t="s">
        <v>46</v>
      </c>
      <c r="B313" s="3">
        <v>40744</v>
      </c>
      <c r="C313" s="5">
        <v>187.7124938964844</v>
      </c>
      <c r="D313" s="3">
        <v>40814</v>
      </c>
      <c r="E313" s="5">
        <v>145.3999938964844</v>
      </c>
      <c r="F313" s="7">
        <v>-42.3125</v>
      </c>
      <c r="G313">
        <f t="shared" si="12"/>
        <v>172.69549438476565</v>
      </c>
      <c r="H313" s="11">
        <f t="shared" si="13"/>
        <v>665.91198809032016</v>
      </c>
      <c r="I313" s="7">
        <f t="shared" si="14"/>
        <v>-28176.400996071672</v>
      </c>
      <c r="J313" s="12">
        <f>Table1[[#This Row],[Total Profit/Loss]]/(Table1[[#This Row],[Quantities]]*Table1[[#This Row],[Buy Price]])</f>
        <v>-0.22541120796857336</v>
      </c>
      <c r="K313" s="7">
        <f>K312+Table1[[#This Row],[Total Profit/Loss]]</f>
        <v>14209625.086159481</v>
      </c>
      <c r="L313" s="12">
        <f>L312+Table1[[#This Row],[return %]]</f>
        <v>113.67700068927593</v>
      </c>
      <c r="M313"/>
    </row>
    <row r="314" spans="1:13" x14ac:dyDescent="0.35">
      <c r="A314" t="s">
        <v>52</v>
      </c>
      <c r="B314" s="3">
        <v>40750</v>
      </c>
      <c r="C314" s="5">
        <v>63.729999542236328</v>
      </c>
      <c r="D314" s="3">
        <v>40814</v>
      </c>
      <c r="E314" s="5">
        <v>54.450000762939453</v>
      </c>
      <c r="F314" s="7">
        <v>-9.279998779296875</v>
      </c>
      <c r="G314">
        <f t="shared" si="12"/>
        <v>58.631599578857426</v>
      </c>
      <c r="H314" s="11">
        <f t="shared" si="13"/>
        <v>1961.3996688821214</v>
      </c>
      <c r="I314" s="7">
        <f t="shared" si="14"/>
        <v>-18201.786532939383</v>
      </c>
      <c r="J314" s="12">
        <f>Table1[[#This Row],[Total Profit/Loss]]/(Table1[[#This Row],[Quantities]]*Table1[[#This Row],[Buy Price]])</f>
        <v>-0.14561429226351497</v>
      </c>
      <c r="K314" s="7">
        <f>K313+Table1[[#This Row],[Total Profit/Loss]]</f>
        <v>14191423.299626542</v>
      </c>
      <c r="L314" s="12">
        <f>L313+Table1[[#This Row],[return %]]</f>
        <v>113.53138639701241</v>
      </c>
      <c r="M314"/>
    </row>
    <row r="315" spans="1:13" x14ac:dyDescent="0.35">
      <c r="A315" t="s">
        <v>39</v>
      </c>
      <c r="B315" s="3">
        <v>40669</v>
      </c>
      <c r="C315" s="5">
        <v>57.993762969970703</v>
      </c>
      <c r="D315" s="3">
        <v>40819</v>
      </c>
      <c r="E315" s="5">
        <v>54.759387969970703</v>
      </c>
      <c r="F315" s="7">
        <v>-3.234375</v>
      </c>
      <c r="G315">
        <f t="shared" si="12"/>
        <v>53.354261932373049</v>
      </c>
      <c r="H315" s="11">
        <f t="shared" si="13"/>
        <v>2155.4041951843224</v>
      </c>
      <c r="I315" s="7">
        <f t="shared" si="14"/>
        <v>-6971.3854437992923</v>
      </c>
      <c r="J315" s="12">
        <f>Table1[[#This Row],[Total Profit/Loss]]/(Table1[[#This Row],[Quantities]]*Table1[[#This Row],[Buy Price]])</f>
        <v>-5.5771083550394313E-2</v>
      </c>
      <c r="K315" s="7">
        <f>K314+Table1[[#This Row],[Total Profit/Loss]]</f>
        <v>14184451.914182743</v>
      </c>
      <c r="L315" s="12">
        <f>L314+Table1[[#This Row],[return %]]</f>
        <v>113.47561531346201</v>
      </c>
      <c r="M315"/>
    </row>
    <row r="316" spans="1:13" x14ac:dyDescent="0.35">
      <c r="A316" t="s">
        <v>16</v>
      </c>
      <c r="B316" s="3">
        <v>40626</v>
      </c>
      <c r="C316" s="5">
        <v>358.29998779296881</v>
      </c>
      <c r="D316" s="3">
        <v>40849</v>
      </c>
      <c r="E316" s="5">
        <v>325.89999389648438</v>
      </c>
      <c r="F316" s="7">
        <v>-32.399993896484382</v>
      </c>
      <c r="G316">
        <f t="shared" si="12"/>
        <v>329.63598876953131</v>
      </c>
      <c r="H316" s="11">
        <f t="shared" si="13"/>
        <v>348.86967417991355</v>
      </c>
      <c r="I316" s="7">
        <f t="shared" si="14"/>
        <v>-11303.375314097693</v>
      </c>
      <c r="J316" s="12">
        <f>Table1[[#This Row],[Total Profit/Loss]]/(Table1[[#This Row],[Quantities]]*Table1[[#This Row],[Buy Price]])</f>
        <v>-9.0427002512781532E-2</v>
      </c>
      <c r="K316" s="7">
        <f>K315+Table1[[#This Row],[Total Profit/Loss]]</f>
        <v>14173148.538868645</v>
      </c>
      <c r="L316" s="12">
        <f>L315+Table1[[#This Row],[return %]]</f>
        <v>113.38518831094923</v>
      </c>
      <c r="M316"/>
    </row>
    <row r="317" spans="1:13" x14ac:dyDescent="0.35">
      <c r="A317" t="s">
        <v>12</v>
      </c>
      <c r="B317" s="3">
        <v>40752</v>
      </c>
      <c r="C317" s="5">
        <v>54.533332824707031</v>
      </c>
      <c r="D317" s="3">
        <v>40871</v>
      </c>
      <c r="E317" s="5">
        <v>41.912498474121087</v>
      </c>
      <c r="F317" s="7">
        <v>-12.620834350585939</v>
      </c>
      <c r="G317">
        <f t="shared" si="12"/>
        <v>50.170666198730473</v>
      </c>
      <c r="H317" s="11">
        <f t="shared" si="13"/>
        <v>2292.1760604986762</v>
      </c>
      <c r="I317" s="7">
        <f t="shared" si="14"/>
        <v>-28929.174361932448</v>
      </c>
      <c r="J317" s="12">
        <f>Table1[[#This Row],[Total Profit/Loss]]/(Table1[[#This Row],[Quantities]]*Table1[[#This Row],[Buy Price]])</f>
        <v>-0.23143339489545939</v>
      </c>
      <c r="K317" s="7">
        <f>K316+Table1[[#This Row],[Total Profit/Loss]]</f>
        <v>14144219.364506712</v>
      </c>
      <c r="L317" s="12">
        <f>L316+Table1[[#This Row],[return %]]</f>
        <v>113.15375491605377</v>
      </c>
      <c r="M317"/>
    </row>
    <row r="318" spans="1:13" x14ac:dyDescent="0.35">
      <c r="A318" t="s">
        <v>11</v>
      </c>
      <c r="B318" s="3">
        <v>40633</v>
      </c>
      <c r="C318" s="5">
        <v>51.510536193847663</v>
      </c>
      <c r="D318" s="3">
        <v>40882</v>
      </c>
      <c r="E318" s="5">
        <v>44.097854614257813</v>
      </c>
      <c r="F318" s="7">
        <v>-7.4126815795898438</v>
      </c>
      <c r="G318">
        <f t="shared" si="12"/>
        <v>47.38969329833985</v>
      </c>
      <c r="H318" s="11">
        <f t="shared" si="13"/>
        <v>2426.6879989288441</v>
      </c>
      <c r="I318" s="7">
        <f t="shared" si="14"/>
        <v>-17988.26542907158</v>
      </c>
      <c r="J318" s="12">
        <f>Table1[[#This Row],[Total Profit/Loss]]/(Table1[[#This Row],[Quantities]]*Table1[[#This Row],[Buy Price]])</f>
        <v>-0.14390612343257267</v>
      </c>
      <c r="K318" s="7">
        <f>K317+Table1[[#This Row],[Total Profit/Loss]]</f>
        <v>14126231.09907764</v>
      </c>
      <c r="L318" s="12">
        <f>L317+Table1[[#This Row],[return %]]</f>
        <v>113.0098487926212</v>
      </c>
      <c r="M318"/>
    </row>
    <row r="319" spans="1:13" x14ac:dyDescent="0.35">
      <c r="A319" t="s">
        <v>22</v>
      </c>
      <c r="B319" s="3">
        <v>40661</v>
      </c>
      <c r="C319" s="5">
        <v>233.7749938964844</v>
      </c>
      <c r="D319" s="3">
        <v>40882</v>
      </c>
      <c r="E319" s="5">
        <v>231.17500305175781</v>
      </c>
      <c r="F319" s="7">
        <v>-2.5999908447265621</v>
      </c>
      <c r="G319">
        <f t="shared" si="12"/>
        <v>215.07299438476565</v>
      </c>
      <c r="H319" s="11">
        <f t="shared" si="13"/>
        <v>534.70218485108808</v>
      </c>
      <c r="I319" s="7">
        <f t="shared" si="14"/>
        <v>-1390.2207852681188</v>
      </c>
      <c r="J319" s="12">
        <f>Table1[[#This Row],[Total Profit/Loss]]/(Table1[[#This Row],[Quantities]]*Table1[[#This Row],[Buy Price]])</f>
        <v>-1.1121766282144951E-2</v>
      </c>
      <c r="K319" s="7">
        <f>K318+Table1[[#This Row],[Total Profit/Loss]]</f>
        <v>14124840.878292372</v>
      </c>
      <c r="L319" s="12">
        <f>L318+Table1[[#This Row],[return %]]</f>
        <v>112.99872702633905</v>
      </c>
      <c r="M319"/>
    </row>
    <row r="320" spans="1:13" x14ac:dyDescent="0.35">
      <c r="A320" t="s">
        <v>47</v>
      </c>
      <c r="B320" s="3">
        <v>39980</v>
      </c>
      <c r="C320" s="5">
        <v>58.959999084472663</v>
      </c>
      <c r="D320" s="3">
        <v>40889</v>
      </c>
      <c r="E320" s="5">
        <v>180</v>
      </c>
      <c r="F320" s="7">
        <v>121.0400009155273</v>
      </c>
      <c r="G320">
        <f t="shared" si="12"/>
        <v>54.243199157714855</v>
      </c>
      <c r="H320" s="11">
        <f t="shared" si="13"/>
        <v>2120.0814440466866</v>
      </c>
      <c r="I320" s="7">
        <f t="shared" si="14"/>
        <v>256614.65992840339</v>
      </c>
      <c r="J320" s="12">
        <f>Table1[[#This Row],[Total Profit/Loss]]/(Table1[[#This Row],[Quantities]]*Table1[[#This Row],[Buy Price]])</f>
        <v>2.0529172794272252</v>
      </c>
      <c r="K320" s="7">
        <f>K319+Table1[[#This Row],[Total Profit/Loss]]</f>
        <v>14381455.538220776</v>
      </c>
      <c r="L320" s="12">
        <f>L319+Table1[[#This Row],[return %]]</f>
        <v>115.05164430576627</v>
      </c>
      <c r="M320"/>
    </row>
    <row r="321" spans="1:13" x14ac:dyDescent="0.35">
      <c r="A321" t="s">
        <v>7</v>
      </c>
      <c r="B321" s="3">
        <v>40725</v>
      </c>
      <c r="C321" s="5">
        <v>162.3500061035156</v>
      </c>
      <c r="D321" s="3">
        <v>40889</v>
      </c>
      <c r="E321" s="5">
        <v>129</v>
      </c>
      <c r="F321" s="7">
        <v>-33.350006103515618</v>
      </c>
      <c r="G321">
        <f t="shared" si="12"/>
        <v>149.36200561523435</v>
      </c>
      <c r="H321" s="11">
        <f t="shared" si="13"/>
        <v>769.94145550138808</v>
      </c>
      <c r="I321" s="7">
        <f t="shared" si="14"/>
        <v>-25677.552240320991</v>
      </c>
      <c r="J321" s="12">
        <f>Table1[[#This Row],[Total Profit/Loss]]/(Table1[[#This Row],[Quantities]]*Table1[[#This Row],[Buy Price]])</f>
        <v>-0.20542041792256785</v>
      </c>
      <c r="K321" s="7">
        <f>K320+Table1[[#This Row],[Total Profit/Loss]]</f>
        <v>14355777.985980455</v>
      </c>
      <c r="L321" s="12">
        <f>L320+Table1[[#This Row],[return %]]</f>
        <v>114.84622388784371</v>
      </c>
      <c r="M321"/>
    </row>
    <row r="322" spans="1:13" x14ac:dyDescent="0.35">
      <c r="A322" t="s">
        <v>13</v>
      </c>
      <c r="B322" s="3">
        <v>40416</v>
      </c>
      <c r="C322" s="5">
        <v>289.79928588867188</v>
      </c>
      <c r="D322" s="3">
        <v>40897</v>
      </c>
      <c r="E322" s="5">
        <v>291.3314208984375</v>
      </c>
      <c r="F322" s="7">
        <v>1.532135009765625</v>
      </c>
      <c r="G322">
        <f t="shared" ref="G322:G385" si="15">0.92*C322</f>
        <v>266.61534301757814</v>
      </c>
      <c r="H322" s="11">
        <f t="shared" ref="H322:H385" si="16">10000/(C322-G322)</f>
        <v>431.33301594131456</v>
      </c>
      <c r="I322" s="7">
        <f t="shared" ref="I322:I385" si="17">H322*F322</f>
        <v>660.86041459148248</v>
      </c>
      <c r="J322" s="12">
        <f>Table1[[#This Row],[Total Profit/Loss]]/(Table1[[#This Row],[Quantities]]*Table1[[#This Row],[Buy Price]])</f>
        <v>5.2868833167318561E-3</v>
      </c>
      <c r="K322" s="7">
        <f>K321+Table1[[#This Row],[Total Profit/Loss]]</f>
        <v>14356438.846395046</v>
      </c>
      <c r="L322" s="12">
        <f>L321+Table1[[#This Row],[return %]]</f>
        <v>114.85151077116043</v>
      </c>
      <c r="M322"/>
    </row>
    <row r="323" spans="1:13" x14ac:dyDescent="0.35">
      <c r="A323" t="s">
        <v>8</v>
      </c>
      <c r="B323" s="3">
        <v>40693</v>
      </c>
      <c r="C323" s="5">
        <v>308.22500610351563</v>
      </c>
      <c r="D323" s="3">
        <v>40904</v>
      </c>
      <c r="E323" s="5">
        <v>267.09500122070313</v>
      </c>
      <c r="F323" s="7">
        <v>-41.1300048828125</v>
      </c>
      <c r="G323">
        <f t="shared" si="15"/>
        <v>283.56700561523439</v>
      </c>
      <c r="H323" s="11">
        <f t="shared" si="16"/>
        <v>405.54788717570682</v>
      </c>
      <c r="I323" s="7">
        <f t="shared" si="17"/>
        <v>-16680.186579751113</v>
      </c>
      <c r="J323" s="12">
        <f>Table1[[#This Row],[Total Profit/Loss]]/(Table1[[#This Row],[Quantities]]*Table1[[#This Row],[Buy Price]])</f>
        <v>-0.13344149263800878</v>
      </c>
      <c r="K323" s="7">
        <f>K322+Table1[[#This Row],[Total Profit/Loss]]</f>
        <v>14339758.659815295</v>
      </c>
      <c r="L323" s="12">
        <f>L322+Table1[[#This Row],[return %]]</f>
        <v>114.71806927852242</v>
      </c>
      <c r="M323"/>
    </row>
    <row r="324" spans="1:13" x14ac:dyDescent="0.35">
      <c r="A324" t="s">
        <v>29</v>
      </c>
      <c r="B324" s="3">
        <v>40654</v>
      </c>
      <c r="C324" s="5">
        <v>274.89999389648438</v>
      </c>
      <c r="D324" s="3">
        <v>40906</v>
      </c>
      <c r="E324" s="5">
        <v>231.94999694824219</v>
      </c>
      <c r="F324" s="7">
        <v>-42.949996948242188</v>
      </c>
      <c r="G324">
        <f t="shared" si="15"/>
        <v>252.90799438476563</v>
      </c>
      <c r="H324" s="11">
        <f t="shared" si="16"/>
        <v>454.71081402449829</v>
      </c>
      <c r="I324" s="7">
        <f t="shared" si="17"/>
        <v>-19529.828074684923</v>
      </c>
      <c r="J324" s="12">
        <f>Table1[[#This Row],[Total Profit/Loss]]/(Table1[[#This Row],[Quantities]]*Table1[[#This Row],[Buy Price]])</f>
        <v>-0.15623862459747936</v>
      </c>
      <c r="K324" s="7">
        <f>K323+Table1[[#This Row],[Total Profit/Loss]]</f>
        <v>14320228.83174061</v>
      </c>
      <c r="L324" s="12">
        <f>L323+Table1[[#This Row],[return %]]</f>
        <v>114.56183065392494</v>
      </c>
      <c r="M324"/>
    </row>
    <row r="325" spans="1:13" x14ac:dyDescent="0.35">
      <c r="A325" t="s">
        <v>34</v>
      </c>
      <c r="B325" s="3">
        <v>40791</v>
      </c>
      <c r="C325" s="5">
        <v>384.52499389648438</v>
      </c>
      <c r="D325" s="3">
        <v>40919</v>
      </c>
      <c r="E325" s="5">
        <v>340.17498779296881</v>
      </c>
      <c r="F325" s="7">
        <v>-44.350006103515618</v>
      </c>
      <c r="G325">
        <f t="shared" si="15"/>
        <v>353.76299438476565</v>
      </c>
      <c r="H325" s="11">
        <f t="shared" si="16"/>
        <v>325.0763981122397</v>
      </c>
      <c r="I325" s="7">
        <f t="shared" si="17"/>
        <v>-14417.140240386703</v>
      </c>
      <c r="J325" s="12">
        <f>Table1[[#This Row],[Total Profit/Loss]]/(Table1[[#This Row],[Quantities]]*Table1[[#This Row],[Buy Price]])</f>
        <v>-0.11533712192309353</v>
      </c>
      <c r="K325" s="7">
        <f>K324+Table1[[#This Row],[Total Profit/Loss]]</f>
        <v>14305811.691500224</v>
      </c>
      <c r="L325" s="12">
        <f>L324+Table1[[#This Row],[return %]]</f>
        <v>114.44649353200185</v>
      </c>
      <c r="M325"/>
    </row>
    <row r="326" spans="1:13" x14ac:dyDescent="0.35">
      <c r="A326" t="s">
        <v>30</v>
      </c>
      <c r="B326" s="3">
        <v>40911</v>
      </c>
      <c r="C326" s="5">
        <v>358.03750610351563</v>
      </c>
      <c r="D326" s="3">
        <v>40927</v>
      </c>
      <c r="E326" s="5">
        <v>324.33749389648438</v>
      </c>
      <c r="F326" s="7">
        <v>-33.70001220703125</v>
      </c>
      <c r="G326">
        <f t="shared" si="15"/>
        <v>329.39450561523438</v>
      </c>
      <c r="H326" s="11">
        <f t="shared" si="16"/>
        <v>349.12543481927861</v>
      </c>
      <c r="I326" s="7">
        <f t="shared" si="17"/>
        <v>-11765.531415194782</v>
      </c>
      <c r="J326" s="12">
        <f>Table1[[#This Row],[Total Profit/Loss]]/(Table1[[#This Row],[Quantities]]*Table1[[#This Row],[Buy Price]])</f>
        <v>-9.4124251321558244E-2</v>
      </c>
      <c r="K326" s="7">
        <f>K325+Table1[[#This Row],[Total Profit/Loss]]</f>
        <v>14294046.16008503</v>
      </c>
      <c r="L326" s="12">
        <f>L325+Table1[[#This Row],[return %]]</f>
        <v>114.35236928068029</v>
      </c>
      <c r="M326"/>
    </row>
    <row r="327" spans="1:13" x14ac:dyDescent="0.35">
      <c r="A327" t="s">
        <v>37</v>
      </c>
      <c r="B327" s="3">
        <v>40451</v>
      </c>
      <c r="C327" s="5">
        <v>338.21499633789063</v>
      </c>
      <c r="D327" s="3">
        <v>40933</v>
      </c>
      <c r="E327" s="5">
        <v>412.70001220703119</v>
      </c>
      <c r="F327" s="7">
        <v>74.485015869140625</v>
      </c>
      <c r="G327">
        <f t="shared" si="15"/>
        <v>311.15779663085937</v>
      </c>
      <c r="H327" s="11">
        <f t="shared" si="16"/>
        <v>369.58739663666432</v>
      </c>
      <c r="I327" s="7">
        <f t="shared" si="17"/>
        <v>27528.723103516313</v>
      </c>
      <c r="J327" s="12">
        <f>Table1[[#This Row],[Total Profit/Loss]]/(Table1[[#This Row],[Quantities]]*Table1[[#This Row],[Buy Price]])</f>
        <v>0.22022978482813058</v>
      </c>
      <c r="K327" s="7">
        <f>K326+Table1[[#This Row],[Total Profit/Loss]]</f>
        <v>14321574.883188546</v>
      </c>
      <c r="L327" s="12">
        <f>L326+Table1[[#This Row],[return %]]</f>
        <v>114.57259906550843</v>
      </c>
      <c r="M327"/>
    </row>
    <row r="328" spans="1:13" x14ac:dyDescent="0.35">
      <c r="A328" t="s">
        <v>23</v>
      </c>
      <c r="B328" s="3">
        <v>40703</v>
      </c>
      <c r="C328" s="5">
        <v>1741.800048828125</v>
      </c>
      <c r="D328" s="3">
        <v>40941</v>
      </c>
      <c r="E328" s="5">
        <v>1970.849975585938</v>
      </c>
      <c r="F328" s="7">
        <v>229.0499267578125</v>
      </c>
      <c r="G328">
        <f t="shared" si="15"/>
        <v>1602.456044921875</v>
      </c>
      <c r="H328" s="11">
        <f t="shared" si="16"/>
        <v>71.76483895731856</v>
      </c>
      <c r="I328" s="7">
        <f t="shared" si="17"/>
        <v>16437.731106960025</v>
      </c>
      <c r="J328" s="12">
        <f>Table1[[#This Row],[Total Profit/Loss]]/(Table1[[#This Row],[Quantities]]*Table1[[#This Row],[Buy Price]])</f>
        <v>0.1315018488556802</v>
      </c>
      <c r="K328" s="7">
        <f>K327+Table1[[#This Row],[Total Profit/Loss]]</f>
        <v>14338012.614295505</v>
      </c>
      <c r="L328" s="12">
        <f>L327+Table1[[#This Row],[return %]]</f>
        <v>114.7041009143641</v>
      </c>
      <c r="M328"/>
    </row>
    <row r="329" spans="1:13" x14ac:dyDescent="0.35">
      <c r="A329" t="s">
        <v>15</v>
      </c>
      <c r="B329" s="3">
        <v>40900</v>
      </c>
      <c r="C329" s="5">
        <v>330.60000610351563</v>
      </c>
      <c r="D329" s="3">
        <v>41029</v>
      </c>
      <c r="E329" s="5">
        <v>312</v>
      </c>
      <c r="F329" s="7">
        <v>-18.600006103515621</v>
      </c>
      <c r="G329">
        <f t="shared" si="15"/>
        <v>304.15200561523437</v>
      </c>
      <c r="H329" s="11">
        <f t="shared" si="16"/>
        <v>378.10041649200906</v>
      </c>
      <c r="I329" s="7">
        <f t="shared" si="17"/>
        <v>-7032.6700544931673</v>
      </c>
      <c r="J329" s="12">
        <f>Table1[[#This Row],[Total Profit/Loss]]/(Table1[[#This Row],[Quantities]]*Table1[[#This Row],[Buy Price]])</f>
        <v>-5.6261360435945339E-2</v>
      </c>
      <c r="K329" s="7">
        <f>K328+Table1[[#This Row],[Total Profit/Loss]]</f>
        <v>14330979.944241012</v>
      </c>
      <c r="L329" s="12">
        <f>L328+Table1[[#This Row],[return %]]</f>
        <v>114.64783955392816</v>
      </c>
      <c r="M329"/>
    </row>
    <row r="330" spans="1:13" x14ac:dyDescent="0.35">
      <c r="A330" t="s">
        <v>15</v>
      </c>
      <c r="B330" s="3">
        <v>41031</v>
      </c>
      <c r="C330" s="5">
        <v>318.04998779296881</v>
      </c>
      <c r="D330" s="3">
        <v>41032</v>
      </c>
      <c r="E330" s="5">
        <v>317.64999389648438</v>
      </c>
      <c r="F330" s="7">
        <v>-0.399993896484375</v>
      </c>
      <c r="G330">
        <f t="shared" si="15"/>
        <v>292.60598876953134</v>
      </c>
      <c r="H330" s="11">
        <f t="shared" si="16"/>
        <v>393.01998049868678</v>
      </c>
      <c r="I330" s="7">
        <f t="shared" si="17"/>
        <v>-157.2055933958828</v>
      </c>
      <c r="J330" s="12">
        <f>Table1[[#This Row],[Total Profit/Loss]]/(Table1[[#This Row],[Quantities]]*Table1[[#This Row],[Buy Price]])</f>
        <v>-1.2576447471670607E-3</v>
      </c>
      <c r="K330" s="7">
        <f>K329+Table1[[#This Row],[Total Profit/Loss]]</f>
        <v>14330822.738647616</v>
      </c>
      <c r="L330" s="12">
        <f>L329+Table1[[#This Row],[return %]]</f>
        <v>114.64658190918099</v>
      </c>
      <c r="M330"/>
    </row>
    <row r="331" spans="1:13" x14ac:dyDescent="0.35">
      <c r="A331" t="s">
        <v>36</v>
      </c>
      <c r="B331" s="3">
        <v>40977</v>
      </c>
      <c r="C331" s="5">
        <v>144.70832824707031</v>
      </c>
      <c r="D331" s="3">
        <v>41033</v>
      </c>
      <c r="E331" s="5">
        <v>129.125</v>
      </c>
      <c r="F331" s="7">
        <v>-15.583328247070311</v>
      </c>
      <c r="G331">
        <f t="shared" si="15"/>
        <v>133.13166198730468</v>
      </c>
      <c r="H331" s="11">
        <f t="shared" si="16"/>
        <v>863.8065377037525</v>
      </c>
      <c r="I331" s="7">
        <f t="shared" si="17"/>
        <v>-13460.980819002893</v>
      </c>
      <c r="J331" s="12">
        <f>Table1[[#This Row],[Total Profit/Loss]]/(Table1[[#This Row],[Quantities]]*Table1[[#This Row],[Buy Price]])</f>
        <v>-0.10768784655202321</v>
      </c>
      <c r="K331" s="7">
        <f>K330+Table1[[#This Row],[Total Profit/Loss]]</f>
        <v>14317361.757828612</v>
      </c>
      <c r="L331" s="12">
        <f>L330+Table1[[#This Row],[return %]]</f>
        <v>114.53889406262897</v>
      </c>
      <c r="M331"/>
    </row>
    <row r="332" spans="1:13" x14ac:dyDescent="0.35">
      <c r="A332" t="s">
        <v>30</v>
      </c>
      <c r="B332" s="3">
        <v>40938</v>
      </c>
      <c r="C332" s="5">
        <v>339.03750610351563</v>
      </c>
      <c r="D332" s="3">
        <v>41044</v>
      </c>
      <c r="E332" s="5">
        <v>301.89999389648438</v>
      </c>
      <c r="F332" s="7">
        <v>-37.13751220703125</v>
      </c>
      <c r="G332">
        <f t="shared" si="15"/>
        <v>311.91450561523436</v>
      </c>
      <c r="H332" s="11">
        <f t="shared" si="16"/>
        <v>368.69077240626785</v>
      </c>
      <c r="I332" s="7">
        <f t="shared" si="17"/>
        <v>-13692.258060857554</v>
      </c>
      <c r="J332" s="12">
        <f>Table1[[#This Row],[Total Profit/Loss]]/(Table1[[#This Row],[Quantities]]*Table1[[#This Row],[Buy Price]])</f>
        <v>-0.10953806448686049</v>
      </c>
      <c r="K332" s="7">
        <f>K331+Table1[[#This Row],[Total Profit/Loss]]</f>
        <v>14303669.499767754</v>
      </c>
      <c r="L332" s="12">
        <f>L331+Table1[[#This Row],[return %]]</f>
        <v>114.42935599814211</v>
      </c>
      <c r="M332"/>
    </row>
    <row r="333" spans="1:13" x14ac:dyDescent="0.35">
      <c r="A333" t="s">
        <v>38</v>
      </c>
      <c r="B333" s="3">
        <v>40968</v>
      </c>
      <c r="C333" s="5">
        <v>195.46665954589841</v>
      </c>
      <c r="D333" s="3">
        <v>41044</v>
      </c>
      <c r="E333" s="5">
        <v>166.1333312988281</v>
      </c>
      <c r="F333" s="7">
        <v>-29.333328247070309</v>
      </c>
      <c r="G333">
        <f t="shared" si="15"/>
        <v>179.82932678222653</v>
      </c>
      <c r="H333" s="11">
        <f t="shared" si="16"/>
        <v>639.49524839886124</v>
      </c>
      <c r="I333" s="7">
        <f t="shared" si="17"/>
        <v>-18758.52403372556</v>
      </c>
      <c r="J333" s="12">
        <f>Table1[[#This Row],[Total Profit/Loss]]/(Table1[[#This Row],[Quantities]]*Table1[[#This Row],[Buy Price]])</f>
        <v>-0.15006819226980456</v>
      </c>
      <c r="K333" s="7">
        <f>K332+Table1[[#This Row],[Total Profit/Loss]]</f>
        <v>14284910.975734029</v>
      </c>
      <c r="L333" s="12">
        <f>L332+Table1[[#This Row],[return %]]</f>
        <v>114.27928780587231</v>
      </c>
      <c r="M333"/>
    </row>
    <row r="334" spans="1:13" x14ac:dyDescent="0.35">
      <c r="A334" t="s">
        <v>10</v>
      </c>
      <c r="B334" s="3">
        <v>40765</v>
      </c>
      <c r="C334" s="5">
        <v>1486.050048828125</v>
      </c>
      <c r="D334" s="3">
        <v>41058</v>
      </c>
      <c r="E334" s="5">
        <v>1529.25</v>
      </c>
      <c r="F334" s="7">
        <v>43.199951171875</v>
      </c>
      <c r="G334">
        <f t="shared" si="15"/>
        <v>1367.166044921875</v>
      </c>
      <c r="H334" s="11">
        <f t="shared" si="16"/>
        <v>84.115605728469916</v>
      </c>
      <c r="I334" s="7">
        <f t="shared" si="17"/>
        <v>3633.7900602625896</v>
      </c>
      <c r="J334" s="12">
        <f>Table1[[#This Row],[Total Profit/Loss]]/(Table1[[#This Row],[Quantities]]*Table1[[#This Row],[Buy Price]])</f>
        <v>2.907032048210071E-2</v>
      </c>
      <c r="K334" s="7">
        <f>K333+Table1[[#This Row],[Total Profit/Loss]]</f>
        <v>14288544.765794292</v>
      </c>
      <c r="L334" s="12">
        <f>L333+Table1[[#This Row],[return %]]</f>
        <v>114.30835812635442</v>
      </c>
      <c r="M334"/>
    </row>
    <row r="335" spans="1:13" x14ac:dyDescent="0.35">
      <c r="A335" t="s">
        <v>23</v>
      </c>
      <c r="B335" s="3">
        <v>40995</v>
      </c>
      <c r="C335" s="5">
        <v>2010</v>
      </c>
      <c r="D335" s="3">
        <v>41060</v>
      </c>
      <c r="E335" s="5">
        <v>1830.099975585938</v>
      </c>
      <c r="F335" s="7">
        <v>-179.9000244140625</v>
      </c>
      <c r="G335">
        <f t="shared" si="15"/>
        <v>1849.2</v>
      </c>
      <c r="H335" s="11">
        <f t="shared" si="16"/>
        <v>62.189054726368177</v>
      </c>
      <c r="I335" s="7">
        <f t="shared" si="17"/>
        <v>-11187.812463561104</v>
      </c>
      <c r="J335" s="12">
        <f>Table1[[#This Row],[Total Profit/Loss]]/(Table1[[#This Row],[Quantities]]*Table1[[#This Row],[Buy Price]])</f>
        <v>-8.9502499708488809E-2</v>
      </c>
      <c r="K335" s="7">
        <f>K334+Table1[[#This Row],[Total Profit/Loss]]</f>
        <v>14277356.953330731</v>
      </c>
      <c r="L335" s="12">
        <f>L334+Table1[[#This Row],[return %]]</f>
        <v>114.21885562664593</v>
      </c>
      <c r="M335"/>
    </row>
    <row r="336" spans="1:13" x14ac:dyDescent="0.35">
      <c r="A336" t="s">
        <v>27</v>
      </c>
      <c r="B336" s="3">
        <v>40990</v>
      </c>
      <c r="C336" s="5">
        <v>163.5727233886719</v>
      </c>
      <c r="D336" s="3">
        <v>41066</v>
      </c>
      <c r="E336" s="5">
        <v>146.9818115234375</v>
      </c>
      <c r="F336" s="7">
        <v>-16.590911865234379</v>
      </c>
      <c r="G336">
        <f t="shared" si="15"/>
        <v>150.48690551757815</v>
      </c>
      <c r="H336" s="11">
        <f t="shared" si="16"/>
        <v>764.18609050717055</v>
      </c>
      <c r="I336" s="7">
        <f t="shared" si="17"/>
        <v>-12678.544076242488</v>
      </c>
      <c r="J336" s="12">
        <f>Table1[[#This Row],[Total Profit/Loss]]/(Table1[[#This Row],[Quantities]]*Table1[[#This Row],[Buy Price]])</f>
        <v>-0.1014283526099399</v>
      </c>
      <c r="K336" s="7">
        <f>K335+Table1[[#This Row],[Total Profit/Loss]]</f>
        <v>14264678.409254488</v>
      </c>
      <c r="L336" s="12">
        <f>L335+Table1[[#This Row],[return %]]</f>
        <v>114.11742727403599</v>
      </c>
      <c r="M336"/>
    </row>
    <row r="337" spans="1:13" x14ac:dyDescent="0.35">
      <c r="A337" t="s">
        <v>20</v>
      </c>
      <c r="B337" s="3">
        <v>40851</v>
      </c>
      <c r="C337" s="5">
        <v>389.059814453125</v>
      </c>
      <c r="D337" s="3">
        <v>41073</v>
      </c>
      <c r="E337" s="5">
        <v>366.12265014648438</v>
      </c>
      <c r="F337" s="7">
        <v>-22.937164306640621</v>
      </c>
      <c r="G337">
        <f t="shared" si="15"/>
        <v>357.93502929687503</v>
      </c>
      <c r="H337" s="11">
        <f t="shared" si="16"/>
        <v>321.28735828372339</v>
      </c>
      <c r="I337" s="7">
        <f t="shared" si="17"/>
        <v>-7369.4209266002772</v>
      </c>
      <c r="J337" s="12">
        <f>Table1[[#This Row],[Total Profit/Loss]]/(Table1[[#This Row],[Quantities]]*Table1[[#This Row],[Buy Price]])</f>
        <v>-5.8955367412802162E-2</v>
      </c>
      <c r="K337" s="7">
        <f>K336+Table1[[#This Row],[Total Profit/Loss]]</f>
        <v>14257308.988327887</v>
      </c>
      <c r="L337" s="12">
        <f>L336+Table1[[#This Row],[return %]]</f>
        <v>114.05847190662318</v>
      </c>
      <c r="M337"/>
    </row>
    <row r="338" spans="1:13" x14ac:dyDescent="0.35">
      <c r="A338" t="s">
        <v>45</v>
      </c>
      <c r="B338" s="3">
        <v>41009</v>
      </c>
      <c r="C338" s="5">
        <v>43.139915466308587</v>
      </c>
      <c r="D338" s="3">
        <v>41074</v>
      </c>
      <c r="E338" s="5">
        <v>38.771617889404297</v>
      </c>
      <c r="F338" s="7">
        <v>-4.3682975769042969</v>
      </c>
      <c r="G338">
        <f t="shared" si="15"/>
        <v>39.688722229003901</v>
      </c>
      <c r="H338" s="11">
        <f t="shared" si="16"/>
        <v>2897.5485614389427</v>
      </c>
      <c r="I338" s="7">
        <f t="shared" si="17"/>
        <v>-12657.354359896264</v>
      </c>
      <c r="J338" s="12">
        <f>Table1[[#This Row],[Total Profit/Loss]]/(Table1[[#This Row],[Quantities]]*Table1[[#This Row],[Buy Price]])</f>
        <v>-0.10125883487917008</v>
      </c>
      <c r="K338" s="7">
        <f>K337+Table1[[#This Row],[Total Profit/Loss]]</f>
        <v>14244651.63396799</v>
      </c>
      <c r="L338" s="12">
        <f>L337+Table1[[#This Row],[return %]]</f>
        <v>113.95721307174401</v>
      </c>
      <c r="M338"/>
    </row>
    <row r="339" spans="1:13" x14ac:dyDescent="0.35">
      <c r="A339" t="s">
        <v>9</v>
      </c>
      <c r="B339" s="3">
        <v>40990</v>
      </c>
      <c r="C339" s="5">
        <v>235.30000305175781</v>
      </c>
      <c r="D339" s="3">
        <v>41075</v>
      </c>
      <c r="E339" s="5">
        <v>206.50999450683591</v>
      </c>
      <c r="F339" s="7">
        <v>-28.790008544921879</v>
      </c>
      <c r="G339">
        <f t="shared" si="15"/>
        <v>216.47600280761719</v>
      </c>
      <c r="H339" s="11">
        <f t="shared" si="16"/>
        <v>531.23671219207074</v>
      </c>
      <c r="I339" s="7">
        <f t="shared" si="17"/>
        <v>-15294.309483385921</v>
      </c>
      <c r="J339" s="12">
        <f>Table1[[#This Row],[Total Profit/Loss]]/(Table1[[#This Row],[Quantities]]*Table1[[#This Row],[Buy Price]])</f>
        <v>-0.12235447586708734</v>
      </c>
      <c r="K339" s="7">
        <f>K338+Table1[[#This Row],[Total Profit/Loss]]</f>
        <v>14229357.324484603</v>
      </c>
      <c r="L339" s="12">
        <f>L338+Table1[[#This Row],[return %]]</f>
        <v>113.83485859587692</v>
      </c>
      <c r="M339"/>
    </row>
    <row r="340" spans="1:13" x14ac:dyDescent="0.35">
      <c r="A340" t="s">
        <v>31</v>
      </c>
      <c r="B340" s="3">
        <v>40981</v>
      </c>
      <c r="C340" s="5">
        <v>78.889999389648438</v>
      </c>
      <c r="D340" s="3">
        <v>41079</v>
      </c>
      <c r="E340" s="5">
        <v>63.415000915527337</v>
      </c>
      <c r="F340" s="7">
        <v>-15.47499847412109</v>
      </c>
      <c r="G340">
        <f t="shared" si="15"/>
        <v>72.578799438476565</v>
      </c>
      <c r="H340" s="11">
        <f t="shared" si="16"/>
        <v>1584.4847378259956</v>
      </c>
      <c r="I340" s="7">
        <f t="shared" si="17"/>
        <v>-24519.898900125438</v>
      </c>
      <c r="J340" s="12">
        <f>Table1[[#This Row],[Total Profit/Loss]]/(Table1[[#This Row],[Quantities]]*Table1[[#This Row],[Buy Price]])</f>
        <v>-0.19615919120100342</v>
      </c>
      <c r="K340" s="7">
        <f>K339+Table1[[#This Row],[Total Profit/Loss]]</f>
        <v>14204837.425584478</v>
      </c>
      <c r="L340" s="12">
        <f>L339+Table1[[#This Row],[return %]]</f>
        <v>113.63869940467592</v>
      </c>
      <c r="M340"/>
    </row>
    <row r="341" spans="1:13" x14ac:dyDescent="0.35">
      <c r="A341" t="s">
        <v>15</v>
      </c>
      <c r="B341" s="3">
        <v>41033</v>
      </c>
      <c r="C341" s="5">
        <v>326</v>
      </c>
      <c r="D341" s="3">
        <v>41092</v>
      </c>
      <c r="E341" s="5">
        <v>315.45001220703119</v>
      </c>
      <c r="F341" s="7">
        <v>-10.54998779296875</v>
      </c>
      <c r="G341">
        <f t="shared" si="15"/>
        <v>299.92</v>
      </c>
      <c r="H341" s="11">
        <f t="shared" si="16"/>
        <v>383.43558282208613</v>
      </c>
      <c r="I341" s="7">
        <f t="shared" si="17"/>
        <v>-4045.2407181628669</v>
      </c>
      <c r="J341" s="12">
        <f>Table1[[#This Row],[Total Profit/Loss]]/(Table1[[#This Row],[Quantities]]*Table1[[#This Row],[Buy Price]])</f>
        <v>-3.2361925745302916E-2</v>
      </c>
      <c r="K341" s="7">
        <f>K340+Table1[[#This Row],[Total Profit/Loss]]</f>
        <v>14200792.184866315</v>
      </c>
      <c r="L341" s="12">
        <f>L340+Table1[[#This Row],[return %]]</f>
        <v>113.60633747893061</v>
      </c>
      <c r="M341"/>
    </row>
    <row r="342" spans="1:13" x14ac:dyDescent="0.35">
      <c r="A342" t="s">
        <v>51</v>
      </c>
      <c r="B342" s="3">
        <v>40931</v>
      </c>
      <c r="C342" s="5">
        <v>155.92503356933591</v>
      </c>
      <c r="D342" s="3">
        <v>41096</v>
      </c>
      <c r="E342" s="5">
        <v>147.05628967285159</v>
      </c>
      <c r="F342" s="7">
        <v>-8.868743896484375</v>
      </c>
      <c r="G342">
        <f t="shared" si="15"/>
        <v>143.45103088378903</v>
      </c>
      <c r="H342" s="11">
        <f t="shared" si="16"/>
        <v>801.66729574193494</v>
      </c>
      <c r="I342" s="7">
        <f t="shared" si="17"/>
        <v>-7109.7819361224201</v>
      </c>
      <c r="J342" s="12">
        <f>Table1[[#This Row],[Total Profit/Loss]]/(Table1[[#This Row],[Quantities]]*Table1[[#This Row],[Buy Price]])</f>
        <v>-5.6878255488979387E-2</v>
      </c>
      <c r="K342" s="7">
        <f>K341+Table1[[#This Row],[Total Profit/Loss]]</f>
        <v>14193682.402930193</v>
      </c>
      <c r="L342" s="12">
        <f>L341+Table1[[#This Row],[return %]]</f>
        <v>113.54945922344163</v>
      </c>
      <c r="M342"/>
    </row>
    <row r="343" spans="1:13" x14ac:dyDescent="0.35">
      <c r="A343" t="s">
        <v>35</v>
      </c>
      <c r="B343" s="3">
        <v>40968</v>
      </c>
      <c r="C343" s="5">
        <v>1254.800048828125</v>
      </c>
      <c r="D343" s="3">
        <v>41108</v>
      </c>
      <c r="E343" s="5">
        <v>1226.599975585938</v>
      </c>
      <c r="F343" s="7">
        <v>-28.2000732421875</v>
      </c>
      <c r="G343">
        <f t="shared" si="15"/>
        <v>1154.416044921875</v>
      </c>
      <c r="H343" s="11">
        <f t="shared" si="16"/>
        <v>99.617465042927961</v>
      </c>
      <c r="I343" s="7">
        <f t="shared" si="17"/>
        <v>-2809.2198104116214</v>
      </c>
      <c r="J343" s="12">
        <f>Table1[[#This Row],[Total Profit/Loss]]/(Table1[[#This Row],[Quantities]]*Table1[[#This Row],[Buy Price]])</f>
        <v>-2.2473758483292965E-2</v>
      </c>
      <c r="K343" s="7">
        <f>K342+Table1[[#This Row],[Total Profit/Loss]]</f>
        <v>14190873.183119781</v>
      </c>
      <c r="L343" s="12">
        <f>L342+Table1[[#This Row],[return %]]</f>
        <v>113.52698546495834</v>
      </c>
      <c r="M343"/>
    </row>
    <row r="344" spans="1:13" x14ac:dyDescent="0.35">
      <c r="A344" t="s">
        <v>17</v>
      </c>
      <c r="B344" s="3">
        <v>40892</v>
      </c>
      <c r="C344" s="5">
        <v>1585.150024414062</v>
      </c>
      <c r="D344" s="3">
        <v>41114</v>
      </c>
      <c r="E344" s="5">
        <v>1627.150024414062</v>
      </c>
      <c r="F344" s="7">
        <v>42</v>
      </c>
      <c r="G344">
        <f t="shared" si="15"/>
        <v>1458.3380224609371</v>
      </c>
      <c r="H344" s="11">
        <f t="shared" si="16"/>
        <v>78.856889300560184</v>
      </c>
      <c r="I344" s="7">
        <f t="shared" si="17"/>
        <v>3311.9893506235276</v>
      </c>
      <c r="J344" s="12">
        <f>Table1[[#This Row],[Total Profit/Loss]]/(Table1[[#This Row],[Quantities]]*Table1[[#This Row],[Buy Price]])</f>
        <v>2.6495914804988231E-2</v>
      </c>
      <c r="K344" s="7">
        <f>K343+Table1[[#This Row],[Total Profit/Loss]]</f>
        <v>14194185.172470406</v>
      </c>
      <c r="L344" s="12">
        <f>L343+Table1[[#This Row],[return %]]</f>
        <v>113.55348137976333</v>
      </c>
      <c r="M344"/>
    </row>
    <row r="345" spans="1:13" x14ac:dyDescent="0.35">
      <c r="A345" t="s">
        <v>44</v>
      </c>
      <c r="B345" s="3">
        <v>40939</v>
      </c>
      <c r="C345" s="5">
        <v>241.16328430175781</v>
      </c>
      <c r="D345" s="3">
        <v>41123</v>
      </c>
      <c r="E345" s="5">
        <v>220.336669921875</v>
      </c>
      <c r="F345" s="7">
        <v>-20.826614379882809</v>
      </c>
      <c r="G345">
        <f t="shared" si="15"/>
        <v>221.87022155761719</v>
      </c>
      <c r="H345" s="11">
        <f t="shared" si="16"/>
        <v>518.32102204908006</v>
      </c>
      <c r="I345" s="7">
        <f t="shared" si="17"/>
        <v>-10794.872051202925</v>
      </c>
      <c r="J345" s="12">
        <f>Table1[[#This Row],[Total Profit/Loss]]/(Table1[[#This Row],[Quantities]]*Table1[[#This Row],[Buy Price]])</f>
        <v>-8.6358976409623422E-2</v>
      </c>
      <c r="K345" s="7">
        <f>K344+Table1[[#This Row],[Total Profit/Loss]]</f>
        <v>14183390.300419202</v>
      </c>
      <c r="L345" s="12">
        <f>L344+Table1[[#This Row],[return %]]</f>
        <v>113.4671224033537</v>
      </c>
      <c r="M345"/>
    </row>
    <row r="346" spans="1:13" x14ac:dyDescent="0.35">
      <c r="A346" t="s">
        <v>14</v>
      </c>
      <c r="B346" s="3">
        <v>40711</v>
      </c>
      <c r="C346" s="5">
        <v>235.17500305175781</v>
      </c>
      <c r="D346" s="3">
        <v>41134</v>
      </c>
      <c r="E346" s="5">
        <v>228.30000305175781</v>
      </c>
      <c r="F346" s="7">
        <v>-6.875</v>
      </c>
      <c r="G346">
        <f t="shared" si="15"/>
        <v>216.36100280761718</v>
      </c>
      <c r="H346" s="11">
        <f t="shared" si="16"/>
        <v>531.51907463774842</v>
      </c>
      <c r="I346" s="7">
        <f t="shared" si="17"/>
        <v>-3654.1936381345204</v>
      </c>
      <c r="J346" s="12">
        <f>Table1[[#This Row],[Total Profit/Loss]]/(Table1[[#This Row],[Quantities]]*Table1[[#This Row],[Buy Price]])</f>
        <v>-2.9233549105076171E-2</v>
      </c>
      <c r="K346" s="7">
        <f>K345+Table1[[#This Row],[Total Profit/Loss]]</f>
        <v>14179736.106781067</v>
      </c>
      <c r="L346" s="12">
        <f>L345+Table1[[#This Row],[return %]]</f>
        <v>113.43788885424863</v>
      </c>
      <c r="M346"/>
    </row>
    <row r="347" spans="1:13" x14ac:dyDescent="0.35">
      <c r="A347" t="s">
        <v>9</v>
      </c>
      <c r="B347" s="3">
        <v>41150</v>
      </c>
      <c r="C347" s="5">
        <v>203.69000244140619</v>
      </c>
      <c r="D347" s="3">
        <v>41156</v>
      </c>
      <c r="E347" s="5">
        <v>195.6600036621094</v>
      </c>
      <c r="F347" s="7">
        <v>-8.029998779296875</v>
      </c>
      <c r="G347">
        <f t="shared" si="15"/>
        <v>187.39480224609372</v>
      </c>
      <c r="H347" s="11">
        <f t="shared" si="16"/>
        <v>613.67764004989817</v>
      </c>
      <c r="I347" s="7">
        <f t="shared" si="17"/>
        <v>-4927.8307004824692</v>
      </c>
      <c r="J347" s="12">
        <f>Table1[[#This Row],[Total Profit/Loss]]/(Table1[[#This Row],[Quantities]]*Table1[[#This Row],[Buy Price]])</f>
        <v>-3.9422645603859705E-2</v>
      </c>
      <c r="K347" s="7">
        <f>K346+Table1[[#This Row],[Total Profit/Loss]]</f>
        <v>14174808.276080584</v>
      </c>
      <c r="L347" s="12">
        <f>L346+Table1[[#This Row],[return %]]</f>
        <v>113.39846620864476</v>
      </c>
      <c r="M347"/>
    </row>
    <row r="348" spans="1:13" x14ac:dyDescent="0.35">
      <c r="A348" t="s">
        <v>41</v>
      </c>
      <c r="B348" s="3">
        <v>40982</v>
      </c>
      <c r="C348" s="5">
        <v>235.47999572753909</v>
      </c>
      <c r="D348" s="3">
        <v>41162</v>
      </c>
      <c r="E348" s="5">
        <v>186.11500549316409</v>
      </c>
      <c r="F348" s="7">
        <v>-49.364990234375</v>
      </c>
      <c r="G348">
        <f t="shared" si="15"/>
        <v>216.64159606933598</v>
      </c>
      <c r="H348" s="11">
        <f t="shared" si="16"/>
        <v>530.83065342259761</v>
      </c>
      <c r="I348" s="7">
        <f t="shared" si="17"/>
        <v>-26204.450022313431</v>
      </c>
      <c r="J348" s="12">
        <f>Table1[[#This Row],[Total Profit/Loss]]/(Table1[[#This Row],[Quantities]]*Table1[[#This Row],[Buy Price]])</f>
        <v>-0.20963560017850733</v>
      </c>
      <c r="K348" s="7">
        <f>K347+Table1[[#This Row],[Total Profit/Loss]]</f>
        <v>14148603.82605827</v>
      </c>
      <c r="L348" s="12">
        <f>L347+Table1[[#This Row],[return %]]</f>
        <v>113.18883060846626</v>
      </c>
      <c r="M348"/>
    </row>
    <row r="349" spans="1:13" x14ac:dyDescent="0.35">
      <c r="A349" t="s">
        <v>23</v>
      </c>
      <c r="B349" s="3">
        <v>41115</v>
      </c>
      <c r="C349" s="5">
        <v>2031.5</v>
      </c>
      <c r="D349" s="3">
        <v>41164</v>
      </c>
      <c r="E349" s="5">
        <v>1787.150024414062</v>
      </c>
      <c r="F349" s="7">
        <v>-244.3499755859375</v>
      </c>
      <c r="G349">
        <f t="shared" si="15"/>
        <v>1868.98</v>
      </c>
      <c r="H349" s="11">
        <f t="shared" si="16"/>
        <v>61.530888506030031</v>
      </c>
      <c r="I349" s="7">
        <f t="shared" si="17"/>
        <v>-15035.071104229481</v>
      </c>
      <c r="J349" s="12">
        <f>Table1[[#This Row],[Total Profit/Loss]]/(Table1[[#This Row],[Quantities]]*Table1[[#This Row],[Buy Price]])</f>
        <v>-0.12028056883383582</v>
      </c>
      <c r="K349" s="7">
        <f>K348+Table1[[#This Row],[Total Profit/Loss]]</f>
        <v>14133568.75495404</v>
      </c>
      <c r="L349" s="12">
        <f>L348+Table1[[#This Row],[return %]]</f>
        <v>113.06855003963243</v>
      </c>
      <c r="M349"/>
    </row>
    <row r="350" spans="1:13" x14ac:dyDescent="0.35">
      <c r="A350" t="s">
        <v>12</v>
      </c>
      <c r="B350" s="3">
        <v>40995</v>
      </c>
      <c r="C350" s="5">
        <v>55.612499237060547</v>
      </c>
      <c r="D350" s="3">
        <v>41229</v>
      </c>
      <c r="E350" s="5">
        <v>54.841667175292969</v>
      </c>
      <c r="F350" s="7">
        <v>-0.77083206176757813</v>
      </c>
      <c r="G350">
        <f t="shared" si="15"/>
        <v>51.163499298095708</v>
      </c>
      <c r="H350" s="11">
        <f t="shared" si="16"/>
        <v>2247.6961423215321</v>
      </c>
      <c r="I350" s="7">
        <f t="shared" si="17"/>
        <v>-1732.5962516127383</v>
      </c>
      <c r="J350" s="12">
        <f>Table1[[#This Row],[Total Profit/Loss]]/(Table1[[#This Row],[Quantities]]*Table1[[#This Row],[Buy Price]])</f>
        <v>-1.3860770012901893E-2</v>
      </c>
      <c r="K350" s="7">
        <f>K349+Table1[[#This Row],[Total Profit/Loss]]</f>
        <v>14131836.158702428</v>
      </c>
      <c r="L350" s="12">
        <f>L349+Table1[[#This Row],[return %]]</f>
        <v>113.05468926961953</v>
      </c>
      <c r="M350"/>
    </row>
    <row r="351" spans="1:13" x14ac:dyDescent="0.35">
      <c r="A351" t="s">
        <v>38</v>
      </c>
      <c r="B351" s="3">
        <v>41115</v>
      </c>
      <c r="C351" s="5">
        <v>189.19999694824219</v>
      </c>
      <c r="D351" s="3">
        <v>41240</v>
      </c>
      <c r="E351" s="5">
        <v>166.5</v>
      </c>
      <c r="F351" s="7">
        <v>-22.699996948242191</v>
      </c>
      <c r="G351">
        <f t="shared" si="15"/>
        <v>174.06399719238283</v>
      </c>
      <c r="H351" s="11">
        <f t="shared" si="16"/>
        <v>660.67654342613605</v>
      </c>
      <c r="I351" s="7">
        <f t="shared" si="17"/>
        <v>-14997.355519548488</v>
      </c>
      <c r="J351" s="12">
        <f>Table1[[#This Row],[Total Profit/Loss]]/(Table1[[#This Row],[Quantities]]*Table1[[#This Row],[Buy Price]])</f>
        <v>-0.11997884415638778</v>
      </c>
      <c r="K351" s="7">
        <f>K350+Table1[[#This Row],[Total Profit/Loss]]</f>
        <v>14116838.803182879</v>
      </c>
      <c r="L351" s="12">
        <f>L350+Table1[[#This Row],[return %]]</f>
        <v>112.93471042546314</v>
      </c>
      <c r="M351"/>
    </row>
    <row r="352" spans="1:13" x14ac:dyDescent="0.35">
      <c r="A352" t="s">
        <v>19</v>
      </c>
      <c r="B352" s="3">
        <v>41170</v>
      </c>
      <c r="C352" s="5">
        <v>72.750038146972656</v>
      </c>
      <c r="D352" s="3">
        <v>41274</v>
      </c>
      <c r="E352" s="5">
        <v>66.890655517578125</v>
      </c>
      <c r="F352" s="7">
        <v>-5.8593826293945313</v>
      </c>
      <c r="G352">
        <f t="shared" si="15"/>
        <v>66.930035095214848</v>
      </c>
      <c r="H352" s="11">
        <f t="shared" si="16"/>
        <v>1718.2121574626515</v>
      </c>
      <c r="I352" s="7">
        <f t="shared" si="17"/>
        <v>-10067.662469051162</v>
      </c>
      <c r="J352" s="12">
        <f>Table1[[#This Row],[Total Profit/Loss]]/(Table1[[#This Row],[Quantities]]*Table1[[#This Row],[Buy Price]])</f>
        <v>-8.0541299752409243E-2</v>
      </c>
      <c r="K352" s="7">
        <f>K351+Table1[[#This Row],[Total Profit/Loss]]</f>
        <v>14106771.140713828</v>
      </c>
      <c r="L352" s="12">
        <f>L351+Table1[[#This Row],[return %]]</f>
        <v>112.85416912571073</v>
      </c>
      <c r="M352"/>
    </row>
    <row r="353" spans="1:13" x14ac:dyDescent="0.35">
      <c r="A353" t="s">
        <v>36</v>
      </c>
      <c r="B353" s="3">
        <v>41158</v>
      </c>
      <c r="C353" s="5">
        <v>142.91667175292969</v>
      </c>
      <c r="D353" s="3">
        <v>41277</v>
      </c>
      <c r="E353" s="5">
        <v>131.29167175292969</v>
      </c>
      <c r="F353" s="7">
        <v>-11.625</v>
      </c>
      <c r="G353">
        <f t="shared" si="15"/>
        <v>131.48333801269533</v>
      </c>
      <c r="H353" s="11">
        <f t="shared" si="16"/>
        <v>874.63553738570567</v>
      </c>
      <c r="I353" s="7">
        <f t="shared" si="17"/>
        <v>-10167.638122108829</v>
      </c>
      <c r="J353" s="12">
        <f>Table1[[#This Row],[Total Profit/Loss]]/(Table1[[#This Row],[Quantities]]*Table1[[#This Row],[Buy Price]])</f>
        <v>-8.1341104976870526E-2</v>
      </c>
      <c r="K353" s="7">
        <f>K352+Table1[[#This Row],[Total Profit/Loss]]</f>
        <v>14096603.502591718</v>
      </c>
      <c r="L353" s="12">
        <f>L352+Table1[[#This Row],[return %]]</f>
        <v>112.77282802073385</v>
      </c>
      <c r="M353"/>
    </row>
    <row r="354" spans="1:13" x14ac:dyDescent="0.35">
      <c r="A354" t="s">
        <v>39</v>
      </c>
      <c r="B354" s="3">
        <v>40955</v>
      </c>
      <c r="C354" s="5">
        <v>62.268764495849609</v>
      </c>
      <c r="D354" s="3">
        <v>41317</v>
      </c>
      <c r="E354" s="5">
        <v>63.478141784667969</v>
      </c>
      <c r="F354" s="7">
        <v>1.2093772888183589</v>
      </c>
      <c r="G354">
        <f t="shared" si="15"/>
        <v>57.287263336181645</v>
      </c>
      <c r="H354" s="11">
        <f t="shared" si="16"/>
        <v>2007.4270143633848</v>
      </c>
      <c r="I354" s="7">
        <f t="shared" si="17"/>
        <v>2427.736640131523</v>
      </c>
      <c r="J354" s="12">
        <f>Table1[[#This Row],[Total Profit/Loss]]/(Table1[[#This Row],[Quantities]]*Table1[[#This Row],[Buy Price]])</f>
        <v>1.9421893121052167E-2</v>
      </c>
      <c r="K354" s="7">
        <f>K353+Table1[[#This Row],[Total Profit/Loss]]</f>
        <v>14099031.239231849</v>
      </c>
      <c r="L354" s="12">
        <f>L353+Table1[[#This Row],[return %]]</f>
        <v>112.7922499138549</v>
      </c>
      <c r="M354"/>
    </row>
    <row r="355" spans="1:13" x14ac:dyDescent="0.35">
      <c r="A355" t="s">
        <v>19</v>
      </c>
      <c r="B355" s="3">
        <v>41289</v>
      </c>
      <c r="C355" s="5">
        <v>69.796905517578125</v>
      </c>
      <c r="D355" s="3">
        <v>41326</v>
      </c>
      <c r="E355" s="5">
        <v>63.403156280517578</v>
      </c>
      <c r="F355" s="7">
        <v>-6.3937492370605469</v>
      </c>
      <c r="G355">
        <f t="shared" si="15"/>
        <v>64.213153076171878</v>
      </c>
      <c r="H355" s="11">
        <f t="shared" si="16"/>
        <v>1790.9103429881891</v>
      </c>
      <c r="I355" s="7">
        <f t="shared" si="17"/>
        <v>-11450.631639124576</v>
      </c>
      <c r="J355" s="12">
        <f>Table1[[#This Row],[Total Profit/Loss]]/(Table1[[#This Row],[Quantities]]*Table1[[#This Row],[Buy Price]])</f>
        <v>-9.1605053112996562E-2</v>
      </c>
      <c r="K355" s="7">
        <f>K354+Table1[[#This Row],[Total Profit/Loss]]</f>
        <v>14087580.607592724</v>
      </c>
      <c r="L355" s="12">
        <f>L354+Table1[[#This Row],[return %]]</f>
        <v>112.7006448607419</v>
      </c>
      <c r="M355"/>
    </row>
    <row r="356" spans="1:13" x14ac:dyDescent="0.35">
      <c r="A356" t="s">
        <v>25</v>
      </c>
      <c r="B356" s="3">
        <v>40701</v>
      </c>
      <c r="C356" s="5">
        <v>308.75</v>
      </c>
      <c r="D356" s="3">
        <v>41327</v>
      </c>
      <c r="E356" s="5">
        <v>455.39999389648438</v>
      </c>
      <c r="F356" s="7">
        <v>146.6499938964844</v>
      </c>
      <c r="G356">
        <f t="shared" si="15"/>
        <v>284.05</v>
      </c>
      <c r="H356" s="11">
        <f t="shared" si="16"/>
        <v>404.85829959514189</v>
      </c>
      <c r="I356" s="7">
        <f t="shared" si="17"/>
        <v>59372.46716456861</v>
      </c>
      <c r="J356" s="12">
        <f>Table1[[#This Row],[Total Profit/Loss]]/(Table1[[#This Row],[Quantities]]*Table1[[#This Row],[Buy Price]])</f>
        <v>0.47497973731654863</v>
      </c>
      <c r="K356" s="7">
        <f>K355+Table1[[#This Row],[Total Profit/Loss]]</f>
        <v>14146953.074757293</v>
      </c>
      <c r="L356" s="12">
        <f>L355+Table1[[#This Row],[return %]]</f>
        <v>113.17562459805845</v>
      </c>
      <c r="M356"/>
    </row>
    <row r="357" spans="1:13" x14ac:dyDescent="0.35">
      <c r="A357" t="s">
        <v>16</v>
      </c>
      <c r="B357" s="3">
        <v>41102</v>
      </c>
      <c r="C357" s="5">
        <v>354.35000610351563</v>
      </c>
      <c r="D357" s="3">
        <v>41333</v>
      </c>
      <c r="E357" s="5">
        <v>309.79998779296881</v>
      </c>
      <c r="F357" s="7">
        <v>-44.550018310546882</v>
      </c>
      <c r="G357">
        <f t="shared" si="15"/>
        <v>326.0020056152344</v>
      </c>
      <c r="H357" s="11">
        <f t="shared" si="16"/>
        <v>352.75856595719677</v>
      </c>
      <c r="I357" s="7">
        <f t="shared" si="17"/>
        <v>-15715.400572595376</v>
      </c>
      <c r="J357" s="12">
        <f>Table1[[#This Row],[Total Profit/Loss]]/(Table1[[#This Row],[Quantities]]*Table1[[#This Row],[Buy Price]])</f>
        <v>-0.12572320458076292</v>
      </c>
      <c r="K357" s="7">
        <f>K356+Table1[[#This Row],[Total Profit/Loss]]</f>
        <v>14131237.674184697</v>
      </c>
      <c r="L357" s="12">
        <f>L356+Table1[[#This Row],[return %]]</f>
        <v>113.04990139347768</v>
      </c>
      <c r="M357"/>
    </row>
    <row r="358" spans="1:13" x14ac:dyDescent="0.35">
      <c r="A358" t="s">
        <v>50</v>
      </c>
      <c r="B358" s="3">
        <v>41284</v>
      </c>
      <c r="C358" s="5">
        <v>193.30000305175781</v>
      </c>
      <c r="D358" s="3">
        <v>41337</v>
      </c>
      <c r="E358" s="5">
        <v>148.8500061035156</v>
      </c>
      <c r="F358" s="7">
        <v>-44.449996948242188</v>
      </c>
      <c r="G358">
        <f t="shared" si="15"/>
        <v>177.83600280761721</v>
      </c>
      <c r="H358" s="11">
        <f t="shared" si="16"/>
        <v>646.66320758686322</v>
      </c>
      <c r="I358" s="7">
        <f t="shared" si="17"/>
        <v>-28744.177603776574</v>
      </c>
      <c r="J358" s="12">
        <f>Table1[[#This Row],[Total Profit/Loss]]/(Table1[[#This Row],[Quantities]]*Table1[[#This Row],[Buy Price]])</f>
        <v>-0.22995342083021231</v>
      </c>
      <c r="K358" s="7">
        <f>K357+Table1[[#This Row],[Total Profit/Loss]]</f>
        <v>14102493.496580919</v>
      </c>
      <c r="L358" s="12">
        <f>L357+Table1[[#This Row],[return %]]</f>
        <v>112.81994797264747</v>
      </c>
      <c r="M358"/>
    </row>
    <row r="359" spans="1:13" x14ac:dyDescent="0.35">
      <c r="A359" t="s">
        <v>45</v>
      </c>
      <c r="B359" s="3">
        <v>41309</v>
      </c>
      <c r="C359" s="5">
        <v>37.637859344482422</v>
      </c>
      <c r="D359" s="3">
        <v>41337</v>
      </c>
      <c r="E359" s="5">
        <v>31.888095855712891</v>
      </c>
      <c r="F359" s="7">
        <v>-5.7497634887695313</v>
      </c>
      <c r="G359">
        <f t="shared" si="15"/>
        <v>34.626830596923831</v>
      </c>
      <c r="H359" s="11">
        <f t="shared" si="16"/>
        <v>3321.1240537335366</v>
      </c>
      <c r="I359" s="7">
        <f t="shared" si="17"/>
        <v>-19095.677825831346</v>
      </c>
      <c r="J359" s="12">
        <f>Table1[[#This Row],[Total Profit/Loss]]/(Table1[[#This Row],[Quantities]]*Table1[[#This Row],[Buy Price]])</f>
        <v>-0.1527654226066506</v>
      </c>
      <c r="K359" s="7">
        <f>K358+Table1[[#This Row],[Total Profit/Loss]]</f>
        <v>14083397.818755088</v>
      </c>
      <c r="L359" s="12">
        <f>L358+Table1[[#This Row],[return %]]</f>
        <v>112.66718255004082</v>
      </c>
      <c r="M359"/>
    </row>
    <row r="360" spans="1:13" x14ac:dyDescent="0.35">
      <c r="A360" t="s">
        <v>24</v>
      </c>
      <c r="B360" s="3">
        <v>41281</v>
      </c>
      <c r="C360" s="5">
        <v>134.3999938964844</v>
      </c>
      <c r="D360" s="3">
        <v>41340</v>
      </c>
      <c r="E360" s="5">
        <v>101.09999847412109</v>
      </c>
      <c r="F360" s="7">
        <v>-33.299995422363281</v>
      </c>
      <c r="G360">
        <f t="shared" si="15"/>
        <v>123.64799438476565</v>
      </c>
      <c r="H360" s="11">
        <f t="shared" si="16"/>
        <v>930.05956604637709</v>
      </c>
      <c r="I360" s="7">
        <f t="shared" si="17"/>
        <v>-30970.979291869538</v>
      </c>
      <c r="J360" s="12">
        <f>Table1[[#This Row],[Total Profit/Loss]]/(Table1[[#This Row],[Quantities]]*Table1[[#This Row],[Buy Price]])</f>
        <v>-0.24776783433495628</v>
      </c>
      <c r="K360" s="7">
        <f>K359+Table1[[#This Row],[Total Profit/Loss]]</f>
        <v>14052426.839463219</v>
      </c>
      <c r="L360" s="12">
        <f>L359+Table1[[#This Row],[return %]]</f>
        <v>112.41941471570587</v>
      </c>
      <c r="M360"/>
    </row>
    <row r="361" spans="1:13" x14ac:dyDescent="0.35">
      <c r="A361" t="s">
        <v>33</v>
      </c>
      <c r="B361" s="3">
        <v>41106</v>
      </c>
      <c r="C361" s="5">
        <v>614.77777099609375</v>
      </c>
      <c r="D361" s="3">
        <v>41353</v>
      </c>
      <c r="E361" s="5">
        <v>638.26666259765625</v>
      </c>
      <c r="F361" s="7">
        <v>23.4888916015625</v>
      </c>
      <c r="G361">
        <f t="shared" si="15"/>
        <v>565.59554931640628</v>
      </c>
      <c r="H361" s="11">
        <f t="shared" si="16"/>
        <v>203.32550377914413</v>
      </c>
      <c r="I361" s="7">
        <f t="shared" si="17"/>
        <v>4775.8907181014029</v>
      </c>
      <c r="J361" s="12">
        <f>Table1[[#This Row],[Total Profit/Loss]]/(Table1[[#This Row],[Quantities]]*Table1[[#This Row],[Buy Price]])</f>
        <v>3.8207125744811207E-2</v>
      </c>
      <c r="K361" s="7">
        <f>K360+Table1[[#This Row],[Total Profit/Loss]]</f>
        <v>14057202.73018132</v>
      </c>
      <c r="L361" s="12">
        <f>L360+Table1[[#This Row],[return %]]</f>
        <v>112.45762184145067</v>
      </c>
      <c r="M361"/>
    </row>
    <row r="362" spans="1:13" x14ac:dyDescent="0.35">
      <c r="A362" t="s">
        <v>20</v>
      </c>
      <c r="B362" s="3">
        <v>41123</v>
      </c>
      <c r="C362" s="5">
        <v>450.29498291015619</v>
      </c>
      <c r="D362" s="3">
        <v>41358</v>
      </c>
      <c r="E362" s="5">
        <v>442.0860595703125</v>
      </c>
      <c r="F362" s="7">
        <v>-8.20892333984375</v>
      </c>
      <c r="G362">
        <f t="shared" si="15"/>
        <v>414.27138427734371</v>
      </c>
      <c r="H362" s="11">
        <f t="shared" si="16"/>
        <v>277.59580884546591</v>
      </c>
      <c r="I362" s="7">
        <f t="shared" si="17"/>
        <v>-2278.762714274349</v>
      </c>
      <c r="J362" s="12">
        <f>Table1[[#This Row],[Total Profit/Loss]]/(Table1[[#This Row],[Quantities]]*Table1[[#This Row],[Buy Price]])</f>
        <v>-1.8230101714194785E-2</v>
      </c>
      <c r="K362" s="7">
        <f>K361+Table1[[#This Row],[Total Profit/Loss]]</f>
        <v>14054923.967467045</v>
      </c>
      <c r="L362" s="12">
        <f>L361+Table1[[#This Row],[return %]]</f>
        <v>112.43939173973648</v>
      </c>
      <c r="M362"/>
    </row>
    <row r="363" spans="1:13" x14ac:dyDescent="0.35">
      <c r="A363" t="s">
        <v>11</v>
      </c>
      <c r="B363" s="3">
        <v>40982</v>
      </c>
      <c r="C363" s="5">
        <v>61.123935699462891</v>
      </c>
      <c r="D363" s="3">
        <v>41367</v>
      </c>
      <c r="E363" s="5">
        <v>75.904998779296875</v>
      </c>
      <c r="F363" s="7">
        <v>14.781063079833981</v>
      </c>
      <c r="G363">
        <f t="shared" si="15"/>
        <v>56.23402084350586</v>
      </c>
      <c r="H363" s="11">
        <f t="shared" si="16"/>
        <v>2045.0253827666797</v>
      </c>
      <c r="I363" s="7">
        <f t="shared" si="17"/>
        <v>30227.649182535926</v>
      </c>
      <c r="J363" s="12">
        <f>Table1[[#This Row],[Total Profit/Loss]]/(Table1[[#This Row],[Quantities]]*Table1[[#This Row],[Buy Price]])</f>
        <v>0.24182119346028738</v>
      </c>
      <c r="K363" s="7">
        <f>K362+Table1[[#This Row],[Total Profit/Loss]]</f>
        <v>14085151.616649581</v>
      </c>
      <c r="L363" s="12">
        <f>L362+Table1[[#This Row],[return %]]</f>
        <v>112.68121293319676</v>
      </c>
      <c r="M363"/>
    </row>
    <row r="364" spans="1:13" x14ac:dyDescent="0.35">
      <c r="A364" t="s">
        <v>31</v>
      </c>
      <c r="B364" s="3">
        <v>41128</v>
      </c>
      <c r="C364" s="5">
        <v>71.819999694824219</v>
      </c>
      <c r="D364" s="3">
        <v>41375</v>
      </c>
      <c r="E364" s="5">
        <v>65.115005493164063</v>
      </c>
      <c r="F364" s="7">
        <v>-6.7049942016601563</v>
      </c>
      <c r="G364">
        <f t="shared" si="15"/>
        <v>66.074399719238286</v>
      </c>
      <c r="H364" s="11">
        <f t="shared" si="16"/>
        <v>1740.4622741735873</v>
      </c>
      <c r="I364" s="7">
        <f t="shared" si="17"/>
        <v>-11669.789456542152</v>
      </c>
      <c r="J364" s="12">
        <f>Table1[[#This Row],[Total Profit/Loss]]/(Table1[[#This Row],[Quantities]]*Table1[[#This Row],[Buy Price]])</f>
        <v>-9.335831565233714E-2</v>
      </c>
      <c r="K364" s="7">
        <f>K363+Table1[[#This Row],[Total Profit/Loss]]</f>
        <v>14073481.827193039</v>
      </c>
      <c r="L364" s="12">
        <f>L363+Table1[[#This Row],[return %]]</f>
        <v>112.58785461754442</v>
      </c>
      <c r="M364"/>
    </row>
    <row r="365" spans="1:13" x14ac:dyDescent="0.35">
      <c r="A365" t="s">
        <v>48</v>
      </c>
      <c r="B365" s="3">
        <v>41284</v>
      </c>
      <c r="C365" s="5">
        <v>91.26666259765625</v>
      </c>
      <c r="D365" s="3">
        <v>41375</v>
      </c>
      <c r="E365" s="5">
        <v>80.400001525878906</v>
      </c>
      <c r="F365" s="7">
        <v>-10.86666107177734</v>
      </c>
      <c r="G365">
        <f t="shared" si="15"/>
        <v>83.965329589843748</v>
      </c>
      <c r="H365" s="11">
        <f t="shared" si="16"/>
        <v>1369.6129171618245</v>
      </c>
      <c r="I365" s="7">
        <f t="shared" si="17"/>
        <v>-14883.119370325801</v>
      </c>
      <c r="J365" s="12">
        <f>Table1[[#This Row],[Total Profit/Loss]]/(Table1[[#This Row],[Quantities]]*Table1[[#This Row],[Buy Price]])</f>
        <v>-0.11906495496260645</v>
      </c>
      <c r="K365" s="7">
        <f>K364+Table1[[#This Row],[Total Profit/Loss]]</f>
        <v>14058598.707822712</v>
      </c>
      <c r="L365" s="12">
        <f>L364+Table1[[#This Row],[return %]]</f>
        <v>112.46878966258181</v>
      </c>
      <c r="M365"/>
    </row>
    <row r="366" spans="1:13" x14ac:dyDescent="0.35">
      <c r="A366" t="s">
        <v>47</v>
      </c>
      <c r="B366" s="3">
        <v>40987</v>
      </c>
      <c r="C366" s="5">
        <v>234.94999694824219</v>
      </c>
      <c r="D366" s="3">
        <v>41376</v>
      </c>
      <c r="E366" s="5">
        <v>249.6000061035156</v>
      </c>
      <c r="F366" s="7">
        <v>14.650009155273439</v>
      </c>
      <c r="G366">
        <f t="shared" si="15"/>
        <v>216.15399719238283</v>
      </c>
      <c r="H366" s="11">
        <f t="shared" si="16"/>
        <v>532.02809799370516</v>
      </c>
      <c r="I366" s="7">
        <f t="shared" si="17"/>
        <v>7794.216506470495</v>
      </c>
      <c r="J366" s="12">
        <f>Table1[[#This Row],[Total Profit/Loss]]/(Table1[[#This Row],[Quantities]]*Table1[[#This Row],[Buy Price]])</f>
        <v>6.2353732051763901E-2</v>
      </c>
      <c r="K366" s="7">
        <f>K365+Table1[[#This Row],[Total Profit/Loss]]</f>
        <v>14066392.924329182</v>
      </c>
      <c r="L366" s="12">
        <f>L365+Table1[[#This Row],[return %]]</f>
        <v>112.53114339463357</v>
      </c>
      <c r="M366"/>
    </row>
    <row r="367" spans="1:13" x14ac:dyDescent="0.35">
      <c r="A367" t="s">
        <v>41</v>
      </c>
      <c r="B367" s="3">
        <v>41222</v>
      </c>
      <c r="C367" s="5">
        <v>215.5050048828125</v>
      </c>
      <c r="D367" s="3">
        <v>41379</v>
      </c>
      <c r="E367" s="5">
        <v>214.6300048828125</v>
      </c>
      <c r="F367" s="7">
        <v>-0.875</v>
      </c>
      <c r="G367">
        <f t="shared" si="15"/>
        <v>198.26460449218752</v>
      </c>
      <c r="H367" s="11">
        <f t="shared" si="16"/>
        <v>580.03293272920837</v>
      </c>
      <c r="I367" s="7">
        <f t="shared" si="17"/>
        <v>-507.52881613805732</v>
      </c>
      <c r="J367" s="12">
        <f>Table1[[#This Row],[Total Profit/Loss]]/(Table1[[#This Row],[Quantities]]*Table1[[#This Row],[Buy Price]])</f>
        <v>-4.0602305291044553E-3</v>
      </c>
      <c r="K367" s="7">
        <f>K366+Table1[[#This Row],[Total Profit/Loss]]</f>
        <v>14065885.395513045</v>
      </c>
      <c r="L367" s="12">
        <f>L366+Table1[[#This Row],[return %]]</f>
        <v>112.52708316410447</v>
      </c>
      <c r="M367"/>
    </row>
    <row r="368" spans="1:13" x14ac:dyDescent="0.35">
      <c r="A368" t="s">
        <v>37</v>
      </c>
      <c r="B368" s="3">
        <v>40974</v>
      </c>
      <c r="C368" s="5">
        <v>446.2349853515625</v>
      </c>
      <c r="D368" s="3">
        <v>41380</v>
      </c>
      <c r="E368" s="5">
        <v>461.94000244140619</v>
      </c>
      <c r="F368" s="7">
        <v>15.70501708984375</v>
      </c>
      <c r="G368">
        <f t="shared" si="15"/>
        <v>410.53618652343749</v>
      </c>
      <c r="H368" s="11">
        <f t="shared" si="16"/>
        <v>280.12146986081734</v>
      </c>
      <c r="I368" s="7">
        <f t="shared" si="17"/>
        <v>4399.312471396287</v>
      </c>
      <c r="J368" s="12">
        <f>Table1[[#This Row],[Total Profit/Loss]]/(Table1[[#This Row],[Quantities]]*Table1[[#This Row],[Buy Price]])</f>
        <v>3.5194499771170298E-2</v>
      </c>
      <c r="K368" s="7">
        <f>K367+Table1[[#This Row],[Total Profit/Loss]]</f>
        <v>14070284.70798444</v>
      </c>
      <c r="L368" s="12">
        <f>L367+Table1[[#This Row],[return %]]</f>
        <v>112.56227766387563</v>
      </c>
      <c r="M368"/>
    </row>
    <row r="369" spans="1:13" x14ac:dyDescent="0.35">
      <c r="A369" t="s">
        <v>40</v>
      </c>
      <c r="B369" s="3">
        <v>41158</v>
      </c>
      <c r="C369" s="5">
        <v>351.1951904296875</v>
      </c>
      <c r="D369" s="3">
        <v>41397</v>
      </c>
      <c r="E369" s="5">
        <v>365.961669921875</v>
      </c>
      <c r="F369" s="7">
        <v>14.7664794921875</v>
      </c>
      <c r="G369">
        <f t="shared" si="15"/>
        <v>323.09957519531253</v>
      </c>
      <c r="H369" s="11">
        <f t="shared" si="16"/>
        <v>355.92742556372298</v>
      </c>
      <c r="I369" s="7">
        <f t="shared" si="17"/>
        <v>5255.7950302938079</v>
      </c>
      <c r="J369" s="12">
        <f>Table1[[#This Row],[Total Profit/Loss]]/(Table1[[#This Row],[Quantities]]*Table1[[#This Row],[Buy Price]])</f>
        <v>4.2046360242350422E-2</v>
      </c>
      <c r="K369" s="7">
        <f>K368+Table1[[#This Row],[Total Profit/Loss]]</f>
        <v>14075540.503014734</v>
      </c>
      <c r="L369" s="12">
        <f>L368+Table1[[#This Row],[return %]]</f>
        <v>112.60432402411799</v>
      </c>
      <c r="M369"/>
    </row>
    <row r="370" spans="1:13" x14ac:dyDescent="0.35">
      <c r="A370" t="s">
        <v>10</v>
      </c>
      <c r="B370" s="3">
        <v>41163</v>
      </c>
      <c r="C370" s="5">
        <v>1715.349975585938</v>
      </c>
      <c r="D370" s="3">
        <v>41401</v>
      </c>
      <c r="E370" s="5">
        <v>1848.449951171875</v>
      </c>
      <c r="F370" s="7">
        <v>133.0999755859375</v>
      </c>
      <c r="G370">
        <f t="shared" si="15"/>
        <v>1578.121977539063</v>
      </c>
      <c r="H370" s="11">
        <f t="shared" si="16"/>
        <v>72.871426693728736</v>
      </c>
      <c r="I370" s="7">
        <f t="shared" si="17"/>
        <v>9699.1851138477286</v>
      </c>
      <c r="J370" s="12">
        <f>Table1[[#This Row],[Total Profit/Loss]]/(Table1[[#This Row],[Quantities]]*Table1[[#This Row],[Buy Price]])</f>
        <v>7.759348091078179E-2</v>
      </c>
      <c r="K370" s="7">
        <f>K369+Table1[[#This Row],[Total Profit/Loss]]</f>
        <v>14085239.688128581</v>
      </c>
      <c r="L370" s="12">
        <f>L369+Table1[[#This Row],[return %]]</f>
        <v>112.68191750502876</v>
      </c>
      <c r="M370"/>
    </row>
    <row r="371" spans="1:13" x14ac:dyDescent="0.35">
      <c r="A371" t="s">
        <v>51</v>
      </c>
      <c r="B371" s="3">
        <v>41291</v>
      </c>
      <c r="C371" s="5">
        <v>161.5125427246094</v>
      </c>
      <c r="D371" s="3">
        <v>41423</v>
      </c>
      <c r="E371" s="5">
        <v>127.2562789916992</v>
      </c>
      <c r="F371" s="7">
        <v>-34.256263732910163</v>
      </c>
      <c r="G371">
        <f t="shared" si="15"/>
        <v>148.59153930664067</v>
      </c>
      <c r="H371" s="11">
        <f t="shared" si="16"/>
        <v>773.93370131714312</v>
      </c>
      <c r="I371" s="7">
        <f t="shared" si="17"/>
        <v>-26512.076984107378</v>
      </c>
      <c r="J371" s="12">
        <f>Table1[[#This Row],[Total Profit/Loss]]/(Table1[[#This Row],[Quantities]]*Table1[[#This Row],[Buy Price]])</f>
        <v>-0.21209661587285872</v>
      </c>
      <c r="K371" s="7">
        <f>K370+Table1[[#This Row],[Total Profit/Loss]]</f>
        <v>14058727.611144474</v>
      </c>
      <c r="L371" s="12">
        <f>L370+Table1[[#This Row],[return %]]</f>
        <v>112.46982088915591</v>
      </c>
      <c r="M371"/>
    </row>
    <row r="372" spans="1:13" x14ac:dyDescent="0.35">
      <c r="A372" t="s">
        <v>30</v>
      </c>
      <c r="B372" s="3">
        <v>41297</v>
      </c>
      <c r="C372" s="5">
        <v>348.70001220703119</v>
      </c>
      <c r="D372" s="3">
        <v>41424</v>
      </c>
      <c r="E372" s="5">
        <v>292.68124389648438</v>
      </c>
      <c r="F372" s="7">
        <v>-56.018768310546882</v>
      </c>
      <c r="G372">
        <f t="shared" si="15"/>
        <v>320.80401123046869</v>
      </c>
      <c r="H372" s="11">
        <f t="shared" si="16"/>
        <v>358.47432068853669</v>
      </c>
      <c r="I372" s="7">
        <f t="shared" si="17"/>
        <v>-20081.289915931819</v>
      </c>
      <c r="J372" s="12">
        <f>Table1[[#This Row],[Total Profit/Loss]]/(Table1[[#This Row],[Quantities]]*Table1[[#This Row],[Buy Price]])</f>
        <v>-0.1606503193274546</v>
      </c>
      <c r="K372" s="7">
        <f>K371+Table1[[#This Row],[Total Profit/Loss]]</f>
        <v>14038646.321228541</v>
      </c>
      <c r="L372" s="12">
        <f>L371+Table1[[#This Row],[return %]]</f>
        <v>112.30917056982845</v>
      </c>
      <c r="M372"/>
    </row>
    <row r="373" spans="1:13" x14ac:dyDescent="0.35">
      <c r="A373" t="s">
        <v>41</v>
      </c>
      <c r="B373" s="3">
        <v>41414</v>
      </c>
      <c r="C373" s="5">
        <v>241.17999267578119</v>
      </c>
      <c r="D373" s="3">
        <v>41424</v>
      </c>
      <c r="E373" s="5">
        <v>208.85499572753909</v>
      </c>
      <c r="F373" s="7">
        <v>-32.324996948242188</v>
      </c>
      <c r="G373">
        <f t="shared" si="15"/>
        <v>221.8855932617187</v>
      </c>
      <c r="H373" s="11">
        <f t="shared" si="16"/>
        <v>518.28511400627565</v>
      </c>
      <c r="I373" s="7">
        <f t="shared" si="17"/>
        <v>-16753.564728572215</v>
      </c>
      <c r="J373" s="12">
        <f>Table1[[#This Row],[Total Profit/Loss]]/(Table1[[#This Row],[Quantities]]*Table1[[#This Row],[Buy Price]])</f>
        <v>-0.13402851782857775</v>
      </c>
      <c r="K373" s="7">
        <f>K372+Table1[[#This Row],[Total Profit/Loss]]</f>
        <v>14021892.756499968</v>
      </c>
      <c r="L373" s="12">
        <f>L372+Table1[[#This Row],[return %]]</f>
        <v>112.17514205199987</v>
      </c>
      <c r="M373"/>
    </row>
    <row r="374" spans="1:13" x14ac:dyDescent="0.35">
      <c r="A374" t="s">
        <v>49</v>
      </c>
      <c r="B374" s="3">
        <v>40801</v>
      </c>
      <c r="C374" s="5">
        <v>1146.550048828125</v>
      </c>
      <c r="D374" s="3">
        <v>41425</v>
      </c>
      <c r="E374" s="5">
        <v>1878.300048828125</v>
      </c>
      <c r="F374" s="7">
        <v>731.75</v>
      </c>
      <c r="G374">
        <f t="shared" si="15"/>
        <v>1054.8260449218751</v>
      </c>
      <c r="H374" s="11">
        <f t="shared" si="16"/>
        <v>109.02271569196752</v>
      </c>
      <c r="I374" s="7">
        <f t="shared" si="17"/>
        <v>79777.372207597233</v>
      </c>
      <c r="J374" s="12">
        <f>Table1[[#This Row],[Total Profit/Loss]]/(Table1[[#This Row],[Quantities]]*Table1[[#This Row],[Buy Price]])</f>
        <v>0.63821897766077706</v>
      </c>
      <c r="K374" s="7">
        <f>K373+Table1[[#This Row],[Total Profit/Loss]]</f>
        <v>14101670.128707565</v>
      </c>
      <c r="L374" s="12">
        <f>L373+Table1[[#This Row],[return %]]</f>
        <v>112.81336102966064</v>
      </c>
      <c r="M374"/>
    </row>
    <row r="375" spans="1:13" x14ac:dyDescent="0.35">
      <c r="A375" t="s">
        <v>47</v>
      </c>
      <c r="B375" s="3">
        <v>41425</v>
      </c>
      <c r="C375" s="5">
        <v>293.54998779296881</v>
      </c>
      <c r="D375" s="3">
        <v>41439</v>
      </c>
      <c r="E375" s="5">
        <v>225.19999694824219</v>
      </c>
      <c r="F375" s="7">
        <v>-68.349990844726563</v>
      </c>
      <c r="G375">
        <f t="shared" si="15"/>
        <v>270.06598876953132</v>
      </c>
      <c r="H375" s="11">
        <f t="shared" si="16"/>
        <v>425.82185385120329</v>
      </c>
      <c r="I375" s="7">
        <f t="shared" si="17"/>
        <v>-29104.919812214237</v>
      </c>
      <c r="J375" s="12">
        <f>Table1[[#This Row],[Total Profit/Loss]]/(Table1[[#This Row],[Quantities]]*Table1[[#This Row],[Buy Price]])</f>
        <v>-0.23283935849771376</v>
      </c>
      <c r="K375" s="7">
        <f>K374+Table1[[#This Row],[Total Profit/Loss]]</f>
        <v>14072565.208895352</v>
      </c>
      <c r="L375" s="12">
        <f>L374+Table1[[#This Row],[return %]]</f>
        <v>112.58052167116293</v>
      </c>
      <c r="M375"/>
    </row>
    <row r="376" spans="1:13" x14ac:dyDescent="0.35">
      <c r="A376" t="s">
        <v>46</v>
      </c>
      <c r="B376" s="3">
        <v>40998</v>
      </c>
      <c r="C376" s="5">
        <v>180.1875</v>
      </c>
      <c r="D376" s="3">
        <v>41442</v>
      </c>
      <c r="E376" s="5">
        <v>242.8500061035156</v>
      </c>
      <c r="F376" s="7">
        <v>62.662506103515618</v>
      </c>
      <c r="G376">
        <f t="shared" si="15"/>
        <v>165.77250000000001</v>
      </c>
      <c r="H376" s="11">
        <f t="shared" si="16"/>
        <v>693.72181755116242</v>
      </c>
      <c r="I376" s="7">
        <f t="shared" si="17"/>
        <v>43470.34762644166</v>
      </c>
      <c r="J376" s="12">
        <f>Table1[[#This Row],[Total Profit/Loss]]/(Table1[[#This Row],[Quantities]]*Table1[[#This Row],[Buy Price]])</f>
        <v>0.34776278101153307</v>
      </c>
      <c r="K376" s="7">
        <f>K375+Table1[[#This Row],[Total Profit/Loss]]</f>
        <v>14116035.556521794</v>
      </c>
      <c r="L376" s="12">
        <f>L375+Table1[[#This Row],[return %]]</f>
        <v>112.92828445217447</v>
      </c>
      <c r="M376"/>
    </row>
    <row r="377" spans="1:13" x14ac:dyDescent="0.35">
      <c r="A377" t="s">
        <v>28</v>
      </c>
      <c r="B377" s="3">
        <v>41262</v>
      </c>
      <c r="C377" s="5">
        <v>43.633331298828118</v>
      </c>
      <c r="D377" s="3">
        <v>41453</v>
      </c>
      <c r="E377" s="5">
        <v>39.125</v>
      </c>
      <c r="F377" s="7">
        <v>-4.508331298828125</v>
      </c>
      <c r="G377">
        <f t="shared" si="15"/>
        <v>40.14266479492187</v>
      </c>
      <c r="H377" s="11">
        <f t="shared" si="16"/>
        <v>2864.7824101240985</v>
      </c>
      <c r="I377" s="7">
        <f t="shared" si="17"/>
        <v>-12915.388203894743</v>
      </c>
      <c r="J377" s="12">
        <f>Table1[[#This Row],[Total Profit/Loss]]/(Table1[[#This Row],[Quantities]]*Table1[[#This Row],[Buy Price]])</f>
        <v>-0.10332310563115789</v>
      </c>
      <c r="K377" s="7">
        <f>K376+Table1[[#This Row],[Total Profit/Loss]]</f>
        <v>14103120.168317899</v>
      </c>
      <c r="L377" s="12">
        <f>L376+Table1[[#This Row],[return %]]</f>
        <v>112.8249613465433</v>
      </c>
      <c r="M377"/>
    </row>
    <row r="378" spans="1:13" x14ac:dyDescent="0.35">
      <c r="A378" t="s">
        <v>13</v>
      </c>
      <c r="B378" s="3">
        <v>41274</v>
      </c>
      <c r="C378" s="5">
        <v>285.78866577148438</v>
      </c>
      <c r="D378" s="3">
        <v>41463</v>
      </c>
      <c r="E378" s="5">
        <v>264.609130859375</v>
      </c>
      <c r="F378" s="7">
        <v>-21.179534912109379</v>
      </c>
      <c r="G378">
        <f t="shared" si="15"/>
        <v>262.92557250976563</v>
      </c>
      <c r="H378" s="11">
        <f t="shared" si="16"/>
        <v>437.38613517986607</v>
      </c>
      <c r="I378" s="7">
        <f t="shared" si="17"/>
        <v>-9263.6349201145658</v>
      </c>
      <c r="J378" s="12">
        <f>Table1[[#This Row],[Total Profit/Loss]]/(Table1[[#This Row],[Quantities]]*Table1[[#This Row],[Buy Price]])</f>
        <v>-7.4109079360916513E-2</v>
      </c>
      <c r="K378" s="7">
        <f>K377+Table1[[#This Row],[Total Profit/Loss]]</f>
        <v>14093856.533397784</v>
      </c>
      <c r="L378" s="12">
        <f>L377+Table1[[#This Row],[return %]]</f>
        <v>112.75085226718238</v>
      </c>
      <c r="M378"/>
    </row>
    <row r="379" spans="1:13" x14ac:dyDescent="0.35">
      <c r="A379" t="s">
        <v>12</v>
      </c>
      <c r="B379" s="3">
        <v>41295</v>
      </c>
      <c r="C379" s="5">
        <v>73.483329772949219</v>
      </c>
      <c r="D379" s="3">
        <v>41471</v>
      </c>
      <c r="E379" s="5">
        <v>57.833332061767578</v>
      </c>
      <c r="F379" s="7">
        <v>-15.649997711181641</v>
      </c>
      <c r="G379">
        <f t="shared" si="15"/>
        <v>67.604663391113277</v>
      </c>
      <c r="H379" s="11">
        <f t="shared" si="16"/>
        <v>1701.0660837802029</v>
      </c>
      <c r="I379" s="7">
        <f t="shared" si="17"/>
        <v>-26621.680317728893</v>
      </c>
      <c r="J379" s="12">
        <f>Table1[[#This Row],[Total Profit/Loss]]/(Table1[[#This Row],[Quantities]]*Table1[[#This Row],[Buy Price]])</f>
        <v>-0.21297344254183129</v>
      </c>
      <c r="K379" s="7">
        <f>K378+Table1[[#This Row],[Total Profit/Loss]]</f>
        <v>14067234.853080055</v>
      </c>
      <c r="L379" s="12">
        <f>L378+Table1[[#This Row],[return %]]</f>
        <v>112.53787882464054</v>
      </c>
      <c r="M379"/>
    </row>
    <row r="380" spans="1:13" x14ac:dyDescent="0.35">
      <c r="A380" t="s">
        <v>27</v>
      </c>
      <c r="B380" s="3">
        <v>41102</v>
      </c>
      <c r="C380" s="5">
        <v>168.69999694824219</v>
      </c>
      <c r="D380" s="3">
        <v>41477</v>
      </c>
      <c r="E380" s="5">
        <v>177.1727294921875</v>
      </c>
      <c r="F380" s="7">
        <v>8.4727325439453125</v>
      </c>
      <c r="G380">
        <f t="shared" si="15"/>
        <v>155.20399719238281</v>
      </c>
      <c r="H380" s="11">
        <f t="shared" si="16"/>
        <v>740.9602979326105</v>
      </c>
      <c r="I380" s="7">
        <f t="shared" si="17"/>
        <v>6277.958430065044</v>
      </c>
      <c r="J380" s="12">
        <f>Table1[[#This Row],[Total Profit/Loss]]/(Table1[[#This Row],[Quantities]]*Table1[[#This Row],[Buy Price]])</f>
        <v>5.0223667440520349E-2</v>
      </c>
      <c r="K380" s="7">
        <f>K379+Table1[[#This Row],[Total Profit/Loss]]</f>
        <v>14073512.81151012</v>
      </c>
      <c r="L380" s="12">
        <f>L379+Table1[[#This Row],[return %]]</f>
        <v>112.58810249208106</v>
      </c>
      <c r="M380"/>
    </row>
    <row r="381" spans="1:13" x14ac:dyDescent="0.35">
      <c r="A381" t="s">
        <v>9</v>
      </c>
      <c r="B381" s="3">
        <v>41191</v>
      </c>
      <c r="C381" s="5">
        <v>225.67999267578119</v>
      </c>
      <c r="D381" s="3">
        <v>41479</v>
      </c>
      <c r="E381" s="5">
        <v>225.0299987792969</v>
      </c>
      <c r="F381" s="7">
        <v>-0.649993896484375</v>
      </c>
      <c r="G381">
        <f t="shared" si="15"/>
        <v>207.62559326171871</v>
      </c>
      <c r="H381" s="11">
        <f t="shared" si="16"/>
        <v>553.88162024437361</v>
      </c>
      <c r="I381" s="7">
        <f t="shared" si="17"/>
        <v>-360.0196725337193</v>
      </c>
      <c r="J381" s="12">
        <f>Table1[[#This Row],[Total Profit/Loss]]/(Table1[[#This Row],[Quantities]]*Table1[[#This Row],[Buy Price]])</f>
        <v>-2.8801573802697531E-3</v>
      </c>
      <c r="K381" s="7">
        <f>K380+Table1[[#This Row],[Total Profit/Loss]]</f>
        <v>14073152.791837586</v>
      </c>
      <c r="L381" s="12">
        <f>L380+Table1[[#This Row],[return %]]</f>
        <v>112.58522233470079</v>
      </c>
      <c r="M381"/>
    </row>
    <row r="382" spans="1:13" x14ac:dyDescent="0.35">
      <c r="A382" t="s">
        <v>15</v>
      </c>
      <c r="B382" s="3">
        <v>41123</v>
      </c>
      <c r="C382" s="5">
        <v>349.14999389648438</v>
      </c>
      <c r="D382" s="3">
        <v>41481</v>
      </c>
      <c r="E382" s="5">
        <v>415.04998779296881</v>
      </c>
      <c r="F382" s="7">
        <v>65.899993896484375</v>
      </c>
      <c r="G382">
        <f t="shared" si="15"/>
        <v>321.21799438476563</v>
      </c>
      <c r="H382" s="11">
        <f t="shared" si="16"/>
        <v>358.01232188209605</v>
      </c>
      <c r="I382" s="7">
        <f t="shared" si="17"/>
        <v>23593.00982689633</v>
      </c>
      <c r="J382" s="12">
        <f>Table1[[#This Row],[Total Profit/Loss]]/(Table1[[#This Row],[Quantities]]*Table1[[#This Row],[Buy Price]])</f>
        <v>0.18874407861517059</v>
      </c>
      <c r="K382" s="7">
        <f>K381+Table1[[#This Row],[Total Profit/Loss]]</f>
        <v>14096745.801664483</v>
      </c>
      <c r="L382" s="12">
        <f>L381+Table1[[#This Row],[return %]]</f>
        <v>112.77396641331596</v>
      </c>
      <c r="M382"/>
    </row>
    <row r="383" spans="1:13" x14ac:dyDescent="0.35">
      <c r="A383" t="s">
        <v>52</v>
      </c>
      <c r="B383" s="3">
        <v>40956</v>
      </c>
      <c r="C383" s="5">
        <v>72.819999694824219</v>
      </c>
      <c r="D383" s="3">
        <v>41485</v>
      </c>
      <c r="E383" s="5">
        <v>69.739997863769531</v>
      </c>
      <c r="F383" s="7">
        <v>-3.0800018310546879</v>
      </c>
      <c r="G383">
        <f t="shared" si="15"/>
        <v>66.994399719238288</v>
      </c>
      <c r="H383" s="11">
        <f t="shared" si="16"/>
        <v>1716.5613914289083</v>
      </c>
      <c r="I383" s="7">
        <f t="shared" si="17"/>
        <v>-5287.0122287188206</v>
      </c>
      <c r="J383" s="12">
        <f>Table1[[#This Row],[Total Profit/Loss]]/(Table1[[#This Row],[Quantities]]*Table1[[#This Row],[Buy Price]])</f>
        <v>-4.2296097829750516E-2</v>
      </c>
      <c r="K383" s="7">
        <f>K382+Table1[[#This Row],[Total Profit/Loss]]</f>
        <v>14091458.789435765</v>
      </c>
      <c r="L383" s="12">
        <f>L382+Table1[[#This Row],[return %]]</f>
        <v>112.73167031548621</v>
      </c>
      <c r="M383"/>
    </row>
    <row r="384" spans="1:13" x14ac:dyDescent="0.35">
      <c r="A384" t="s">
        <v>35</v>
      </c>
      <c r="B384" s="3">
        <v>41185</v>
      </c>
      <c r="C384" s="5">
        <v>1363.449951171875</v>
      </c>
      <c r="D384" s="3">
        <v>41491</v>
      </c>
      <c r="E384" s="5">
        <v>1343.900024414062</v>
      </c>
      <c r="F384" s="7">
        <v>-19.5499267578125</v>
      </c>
      <c r="G384">
        <f t="shared" si="15"/>
        <v>1254.3739550781252</v>
      </c>
      <c r="H384" s="11">
        <f t="shared" si="16"/>
        <v>91.679199440040776</v>
      </c>
      <c r="I384" s="7">
        <f t="shared" si="17"/>
        <v>-1792.3216342676819</v>
      </c>
      <c r="J384" s="12">
        <f>Table1[[#This Row],[Total Profit/Loss]]/(Table1[[#This Row],[Quantities]]*Table1[[#This Row],[Buy Price]])</f>
        <v>-1.4338573074141435E-2</v>
      </c>
      <c r="K384" s="7">
        <f>K383+Table1[[#This Row],[Total Profit/Loss]]</f>
        <v>14089666.467801496</v>
      </c>
      <c r="L384" s="12">
        <f>L383+Table1[[#This Row],[return %]]</f>
        <v>112.71733174241207</v>
      </c>
      <c r="M384"/>
    </row>
    <row r="385" spans="1:13" x14ac:dyDescent="0.35">
      <c r="A385" t="s">
        <v>22</v>
      </c>
      <c r="B385" s="3">
        <v>40961</v>
      </c>
      <c r="C385" s="5">
        <v>265.72500610351563</v>
      </c>
      <c r="D385" s="3">
        <v>41493</v>
      </c>
      <c r="E385" s="5">
        <v>300.60000610351563</v>
      </c>
      <c r="F385" s="7">
        <v>34.875</v>
      </c>
      <c r="G385">
        <f t="shared" si="15"/>
        <v>244.4670056152344</v>
      </c>
      <c r="H385" s="11">
        <f t="shared" si="16"/>
        <v>470.41112853076851</v>
      </c>
      <c r="I385" s="7">
        <f t="shared" si="17"/>
        <v>16405.588107510554</v>
      </c>
      <c r="J385" s="12">
        <f>Table1[[#This Row],[Total Profit/Loss]]/(Table1[[#This Row],[Quantities]]*Table1[[#This Row],[Buy Price]])</f>
        <v>0.1312447048600843</v>
      </c>
      <c r="K385" s="7">
        <f>K384+Table1[[#This Row],[Total Profit/Loss]]</f>
        <v>14106072.055909008</v>
      </c>
      <c r="L385" s="12">
        <f>L384+Table1[[#This Row],[return %]]</f>
        <v>112.84857644727215</v>
      </c>
      <c r="M385"/>
    </row>
    <row r="386" spans="1:13" x14ac:dyDescent="0.35">
      <c r="A386" t="s">
        <v>44</v>
      </c>
      <c r="B386" s="3">
        <v>41204</v>
      </c>
      <c r="C386" s="5">
        <v>264.21600341796881</v>
      </c>
      <c r="D386" s="3">
        <v>41499</v>
      </c>
      <c r="E386" s="5">
        <v>287.76345825195313</v>
      </c>
      <c r="F386" s="7">
        <v>23.547454833984379</v>
      </c>
      <c r="G386">
        <f t="shared" ref="G386:G449" si="18">0.92*C386</f>
        <v>243.07872314453132</v>
      </c>
      <c r="H386" s="11">
        <f t="shared" ref="H386:H449" si="19">10000/(C386-G386)</f>
        <v>473.09776237232694</v>
      </c>
      <c r="I386" s="7">
        <f t="shared" ref="I386:I449" si="20">H386*F386</f>
        <v>11140.248191521443</v>
      </c>
      <c r="J386" s="12">
        <f>Table1[[#This Row],[Total Profit/Loss]]/(Table1[[#This Row],[Quantities]]*Table1[[#This Row],[Buy Price]])</f>
        <v>8.9121985532171447E-2</v>
      </c>
      <c r="K386" s="7">
        <f>K385+Table1[[#This Row],[Total Profit/Loss]]</f>
        <v>14117212.304100528</v>
      </c>
      <c r="L386" s="12">
        <f>L385+Table1[[#This Row],[return %]]</f>
        <v>112.93769843280432</v>
      </c>
      <c r="M386"/>
    </row>
    <row r="387" spans="1:13" x14ac:dyDescent="0.35">
      <c r="A387" t="s">
        <v>38</v>
      </c>
      <c r="B387" s="3">
        <v>41296</v>
      </c>
      <c r="C387" s="5">
        <v>224.93333435058591</v>
      </c>
      <c r="D387" s="3">
        <v>41502</v>
      </c>
      <c r="E387" s="5">
        <v>181.19999694824219</v>
      </c>
      <c r="F387" s="7">
        <v>-43.73333740234375</v>
      </c>
      <c r="G387">
        <f t="shared" si="18"/>
        <v>206.93866760253906</v>
      </c>
      <c r="H387" s="11">
        <f t="shared" si="19"/>
        <v>555.72021088333872</v>
      </c>
      <c r="I387" s="7">
        <f t="shared" si="20"/>
        <v>-24303.499483862674</v>
      </c>
      <c r="J387" s="12">
        <f>Table1[[#This Row],[Total Profit/Loss]]/(Table1[[#This Row],[Quantities]]*Table1[[#This Row],[Buy Price]])</f>
        <v>-0.19442799587090115</v>
      </c>
      <c r="K387" s="7">
        <f>K386+Table1[[#This Row],[Total Profit/Loss]]</f>
        <v>14092908.804616665</v>
      </c>
      <c r="L387" s="12">
        <f>L386+Table1[[#This Row],[return %]]</f>
        <v>112.74327043693343</v>
      </c>
      <c r="M387"/>
    </row>
    <row r="388" spans="1:13" x14ac:dyDescent="0.35">
      <c r="A388" t="s">
        <v>34</v>
      </c>
      <c r="B388" s="3">
        <v>41134</v>
      </c>
      <c r="C388" s="5">
        <v>369.89999389648438</v>
      </c>
      <c r="D388" s="3">
        <v>41506</v>
      </c>
      <c r="E388" s="5">
        <v>395.75</v>
      </c>
      <c r="F388" s="7">
        <v>25.850006103515621</v>
      </c>
      <c r="G388">
        <f t="shared" si="18"/>
        <v>340.30799438476566</v>
      </c>
      <c r="H388" s="11">
        <f t="shared" si="19"/>
        <v>337.92917562194151</v>
      </c>
      <c r="I388" s="7">
        <f t="shared" si="20"/>
        <v>8735.4712523831895</v>
      </c>
      <c r="J388" s="12">
        <f>Table1[[#This Row],[Total Profit/Loss]]/(Table1[[#This Row],[Quantities]]*Table1[[#This Row],[Buy Price]])</f>
        <v>6.9883770019065428E-2</v>
      </c>
      <c r="K388" s="7">
        <f>K387+Table1[[#This Row],[Total Profit/Loss]]</f>
        <v>14101644.275869049</v>
      </c>
      <c r="L388" s="12">
        <f>L387+Table1[[#This Row],[return %]]</f>
        <v>112.81315420695249</v>
      </c>
      <c r="M388"/>
    </row>
    <row r="389" spans="1:13" x14ac:dyDescent="0.35">
      <c r="A389" t="s">
        <v>29</v>
      </c>
      <c r="B389" s="3">
        <v>40945</v>
      </c>
      <c r="C389" s="5">
        <v>300.35000610351563</v>
      </c>
      <c r="D389" s="3">
        <v>41512</v>
      </c>
      <c r="E389" s="5">
        <v>374.54998779296881</v>
      </c>
      <c r="F389" s="7">
        <v>74.199981689453125</v>
      </c>
      <c r="G389">
        <f t="shared" si="18"/>
        <v>276.32200561523439</v>
      </c>
      <c r="H389" s="11">
        <f t="shared" si="19"/>
        <v>416.18111356694573</v>
      </c>
      <c r="I389" s="7">
        <f t="shared" si="20"/>
        <v>30880.631006163585</v>
      </c>
      <c r="J389" s="12">
        <f>Table1[[#This Row],[Total Profit/Loss]]/(Table1[[#This Row],[Quantities]]*Table1[[#This Row],[Buy Price]])</f>
        <v>0.24704504804930855</v>
      </c>
      <c r="K389" s="7">
        <f>K388+Table1[[#This Row],[Total Profit/Loss]]</f>
        <v>14132524.906875214</v>
      </c>
      <c r="L389" s="12">
        <f>L388+Table1[[#This Row],[return %]]</f>
        <v>113.06019925500181</v>
      </c>
      <c r="M389"/>
    </row>
    <row r="390" spans="1:13" x14ac:dyDescent="0.35">
      <c r="A390" t="s">
        <v>7</v>
      </c>
      <c r="B390" s="3">
        <v>41246</v>
      </c>
      <c r="C390" s="5">
        <v>132.25</v>
      </c>
      <c r="D390" s="3">
        <v>41513</v>
      </c>
      <c r="E390" s="5">
        <v>123.5</v>
      </c>
      <c r="F390" s="7">
        <v>-8.75</v>
      </c>
      <c r="G390">
        <f t="shared" si="18"/>
        <v>121.67</v>
      </c>
      <c r="H390" s="11">
        <f t="shared" si="19"/>
        <v>945.17958412098312</v>
      </c>
      <c r="I390" s="7">
        <f t="shared" si="20"/>
        <v>-8270.3213610586026</v>
      </c>
      <c r="J390" s="12">
        <f>Table1[[#This Row],[Total Profit/Loss]]/(Table1[[#This Row],[Quantities]]*Table1[[#This Row],[Buy Price]])</f>
        <v>-6.6162570888468816E-2</v>
      </c>
      <c r="K390" s="7">
        <f>K389+Table1[[#This Row],[Total Profit/Loss]]</f>
        <v>14124254.585514154</v>
      </c>
      <c r="L390" s="12">
        <f>L389+Table1[[#This Row],[return %]]</f>
        <v>112.99403668411334</v>
      </c>
      <c r="M390"/>
    </row>
    <row r="391" spans="1:13" x14ac:dyDescent="0.35">
      <c r="A391" t="s">
        <v>32</v>
      </c>
      <c r="B391" s="3">
        <v>40743</v>
      </c>
      <c r="C391" s="5">
        <v>250.3500061035156</v>
      </c>
      <c r="D391" s="3">
        <v>41519</v>
      </c>
      <c r="E391" s="5">
        <v>313.5</v>
      </c>
      <c r="F391" s="7">
        <v>63.149993896484382</v>
      </c>
      <c r="G391">
        <f t="shared" si="18"/>
        <v>230.32200561523436</v>
      </c>
      <c r="H391" s="11">
        <f t="shared" si="19"/>
        <v>499.30096645699552</v>
      </c>
      <c r="I391" s="7">
        <f t="shared" si="20"/>
        <v>31530.852984268022</v>
      </c>
      <c r="J391" s="12">
        <f>Table1[[#This Row],[Total Profit/Loss]]/(Table1[[#This Row],[Quantities]]*Table1[[#This Row],[Buy Price]])</f>
        <v>0.25224682387414404</v>
      </c>
      <c r="K391" s="7">
        <f>K390+Table1[[#This Row],[Total Profit/Loss]]</f>
        <v>14155785.438498423</v>
      </c>
      <c r="L391" s="12">
        <f>L390+Table1[[#This Row],[return %]]</f>
        <v>113.24628350798748</v>
      </c>
      <c r="M391"/>
    </row>
    <row r="392" spans="1:13" x14ac:dyDescent="0.35">
      <c r="A392" t="s">
        <v>8</v>
      </c>
      <c r="B392" s="3">
        <v>40997</v>
      </c>
      <c r="C392" s="5">
        <v>318.85000610351563</v>
      </c>
      <c r="D392" s="3">
        <v>41529</v>
      </c>
      <c r="E392" s="5">
        <v>438.5</v>
      </c>
      <c r="F392" s="7">
        <v>119.6499938964844</v>
      </c>
      <c r="G392">
        <f t="shared" si="18"/>
        <v>293.34200561523437</v>
      </c>
      <c r="H392" s="11">
        <f t="shared" si="19"/>
        <v>392.03386422209553</v>
      </c>
      <c r="I392" s="7">
        <f t="shared" si="20"/>
        <v>46906.849461388927</v>
      </c>
      <c r="J392" s="12">
        <f>Table1[[#This Row],[Total Profit/Loss]]/(Table1[[#This Row],[Quantities]]*Table1[[#This Row],[Buy Price]])</f>
        <v>0.37525479569111153</v>
      </c>
      <c r="K392" s="7">
        <f>K391+Table1[[#This Row],[Total Profit/Loss]]</f>
        <v>14202692.287959812</v>
      </c>
      <c r="L392" s="12">
        <f>L391+Table1[[#This Row],[return %]]</f>
        <v>113.62153830367859</v>
      </c>
      <c r="M392"/>
    </row>
    <row r="393" spans="1:13" x14ac:dyDescent="0.35">
      <c r="A393" t="s">
        <v>26</v>
      </c>
      <c r="B393" s="3">
        <v>39920</v>
      </c>
      <c r="C393" s="5">
        <v>62.816665649414063</v>
      </c>
      <c r="D393" s="3">
        <v>41626</v>
      </c>
      <c r="E393" s="5">
        <v>210.3666687011719</v>
      </c>
      <c r="F393" s="7">
        <v>147.55000305175781</v>
      </c>
      <c r="G393">
        <f t="shared" si="18"/>
        <v>57.791332397460941</v>
      </c>
      <c r="H393" s="11">
        <f t="shared" si="19"/>
        <v>1989.9177822910449</v>
      </c>
      <c r="I393" s="7">
        <f t="shared" si="20"/>
        <v>293612.37484979082</v>
      </c>
      <c r="J393" s="12">
        <f>Table1[[#This Row],[Total Profit/Loss]]/(Table1[[#This Row],[Quantities]]*Table1[[#This Row],[Buy Price]])</f>
        <v>2.3488989987983251</v>
      </c>
      <c r="K393" s="7">
        <f>K392+Table1[[#This Row],[Total Profit/Loss]]</f>
        <v>14496304.662809603</v>
      </c>
      <c r="L393" s="12">
        <f>L392+Table1[[#This Row],[return %]]</f>
        <v>115.97043730247691</v>
      </c>
      <c r="M393"/>
    </row>
    <row r="394" spans="1:13" x14ac:dyDescent="0.35">
      <c r="A394" t="s">
        <v>15</v>
      </c>
      <c r="B394" s="3">
        <v>41505</v>
      </c>
      <c r="C394" s="5">
        <v>400.20001220703119</v>
      </c>
      <c r="D394" s="3">
        <v>41634</v>
      </c>
      <c r="E394" s="5">
        <v>398.04998779296881</v>
      </c>
      <c r="F394" s="7">
        <v>-2.1500244140625</v>
      </c>
      <c r="G394">
        <f t="shared" si="18"/>
        <v>368.18401123046874</v>
      </c>
      <c r="H394" s="11">
        <f t="shared" si="19"/>
        <v>312.3438185587442</v>
      </c>
      <c r="I394" s="7">
        <f t="shared" si="20"/>
        <v>-671.54683548280786</v>
      </c>
      <c r="J394" s="12">
        <f>Table1[[#This Row],[Total Profit/Loss]]/(Table1[[#This Row],[Quantities]]*Table1[[#This Row],[Buy Price]])</f>
        <v>-5.3723746838624563E-3</v>
      </c>
      <c r="K394" s="7">
        <f>K393+Table1[[#This Row],[Total Profit/Loss]]</f>
        <v>14495633.115974121</v>
      </c>
      <c r="L394" s="12">
        <f>L393+Table1[[#This Row],[return %]]</f>
        <v>115.96506492779305</v>
      </c>
      <c r="M394"/>
    </row>
    <row r="395" spans="1:13" x14ac:dyDescent="0.35">
      <c r="A395" t="s">
        <v>25</v>
      </c>
      <c r="B395" s="3">
        <v>41421</v>
      </c>
      <c r="C395" s="5">
        <v>591.5999755859375</v>
      </c>
      <c r="D395" s="3">
        <v>41641</v>
      </c>
      <c r="E395" s="5">
        <v>562.4000244140625</v>
      </c>
      <c r="F395" s="7">
        <v>-29.199951171875</v>
      </c>
      <c r="G395">
        <f t="shared" si="18"/>
        <v>544.2719775390625</v>
      </c>
      <c r="H395" s="11">
        <f t="shared" si="19"/>
        <v>211.29142183651453</v>
      </c>
      <c r="I395" s="7">
        <f t="shared" si="20"/>
        <v>-6169.6992006622677</v>
      </c>
      <c r="J395" s="12">
        <f>Table1[[#This Row],[Total Profit/Loss]]/(Table1[[#This Row],[Quantities]]*Table1[[#This Row],[Buy Price]])</f>
        <v>-4.9357593605298136E-2</v>
      </c>
      <c r="K395" s="7">
        <f>K394+Table1[[#This Row],[Total Profit/Loss]]</f>
        <v>14489463.416773459</v>
      </c>
      <c r="L395" s="12">
        <f>L394+Table1[[#This Row],[return %]]</f>
        <v>115.91570733418776</v>
      </c>
      <c r="M395"/>
    </row>
    <row r="396" spans="1:13" x14ac:dyDescent="0.35">
      <c r="A396" t="s">
        <v>36</v>
      </c>
      <c r="B396" s="3">
        <v>41599</v>
      </c>
      <c r="C396" s="5">
        <v>125.1666641235352</v>
      </c>
      <c r="D396" s="3">
        <v>41645</v>
      </c>
      <c r="E396" s="5">
        <v>110.125</v>
      </c>
      <c r="F396" s="7">
        <v>-15.04166412353516</v>
      </c>
      <c r="G396">
        <f t="shared" si="18"/>
        <v>115.15333099365239</v>
      </c>
      <c r="H396" s="11">
        <f t="shared" si="19"/>
        <v>998.66846236813797</v>
      </c>
      <c r="I396" s="7">
        <f t="shared" si="20"/>
        <v>-15021.635581708844</v>
      </c>
      <c r="J396" s="12">
        <f>Table1[[#This Row],[Total Profit/Loss]]/(Table1[[#This Row],[Quantities]]*Table1[[#This Row],[Buy Price]])</f>
        <v>-0.12017308465367069</v>
      </c>
      <c r="K396" s="7">
        <f>K395+Table1[[#This Row],[Total Profit/Loss]]</f>
        <v>14474441.781191749</v>
      </c>
      <c r="L396" s="12">
        <f>L395+Table1[[#This Row],[return %]]</f>
        <v>115.79553424953409</v>
      </c>
      <c r="M396"/>
    </row>
    <row r="397" spans="1:13" x14ac:dyDescent="0.35">
      <c r="A397" t="s">
        <v>49</v>
      </c>
      <c r="B397" s="3">
        <v>41597</v>
      </c>
      <c r="C397" s="5">
        <v>1922.050048828125</v>
      </c>
      <c r="D397" s="3">
        <v>41649</v>
      </c>
      <c r="E397" s="5">
        <v>1671.800048828125</v>
      </c>
      <c r="F397" s="7">
        <v>-250.25</v>
      </c>
      <c r="G397">
        <f t="shared" si="18"/>
        <v>1768.2860449218751</v>
      </c>
      <c r="H397" s="11">
        <f t="shared" si="19"/>
        <v>65.0347268928885</v>
      </c>
      <c r="I397" s="7">
        <f t="shared" si="20"/>
        <v>-16274.940404945348</v>
      </c>
      <c r="J397" s="12">
        <f>Table1[[#This Row],[Total Profit/Loss]]/(Table1[[#This Row],[Quantities]]*Table1[[#This Row],[Buy Price]])</f>
        <v>-0.13019952323956266</v>
      </c>
      <c r="K397" s="7">
        <f>K396+Table1[[#This Row],[Total Profit/Loss]]</f>
        <v>14458166.840786804</v>
      </c>
      <c r="L397" s="12">
        <f>L396+Table1[[#This Row],[return %]]</f>
        <v>115.66533472629452</v>
      </c>
      <c r="M397"/>
    </row>
    <row r="398" spans="1:13" x14ac:dyDescent="0.35">
      <c r="A398" t="s">
        <v>37</v>
      </c>
      <c r="B398" s="3">
        <v>41394</v>
      </c>
      <c r="C398" s="5">
        <v>498.135009765625</v>
      </c>
      <c r="D398" s="3">
        <v>41677</v>
      </c>
      <c r="E398" s="5">
        <v>501.625</v>
      </c>
      <c r="F398" s="7">
        <v>3.489990234375</v>
      </c>
      <c r="G398">
        <f t="shared" si="18"/>
        <v>458.28420898437503</v>
      </c>
      <c r="H398" s="11">
        <f t="shared" si="19"/>
        <v>250.9359863279098</v>
      </c>
      <c r="I398" s="7">
        <f t="shared" si="20"/>
        <v>875.76414173766375</v>
      </c>
      <c r="J398" s="12">
        <f>Table1[[#This Row],[Total Profit/Loss]]/(Table1[[#This Row],[Quantities]]*Table1[[#This Row],[Buy Price]])</f>
        <v>7.0061131339013054E-3</v>
      </c>
      <c r="K398" s="7">
        <f>K397+Table1[[#This Row],[Total Profit/Loss]]</f>
        <v>14459042.604928542</v>
      </c>
      <c r="L398" s="12">
        <f>L397+Table1[[#This Row],[return %]]</f>
        <v>115.67234083942841</v>
      </c>
      <c r="M398"/>
    </row>
    <row r="399" spans="1:13" x14ac:dyDescent="0.35">
      <c r="A399" t="s">
        <v>10</v>
      </c>
      <c r="B399" s="3">
        <v>41555</v>
      </c>
      <c r="C399" s="5">
        <v>2116.050048828125</v>
      </c>
      <c r="D399" s="3">
        <v>41682</v>
      </c>
      <c r="E399" s="5">
        <v>1927.5</v>
      </c>
      <c r="F399" s="7">
        <v>-188.550048828125</v>
      </c>
      <c r="G399">
        <f t="shared" si="18"/>
        <v>1946.7660449218752</v>
      </c>
      <c r="H399" s="11">
        <f t="shared" si="19"/>
        <v>59.072326795495933</v>
      </c>
      <c r="I399" s="7">
        <f t="shared" si="20"/>
        <v>-11138.090101681715</v>
      </c>
      <c r="J399" s="12">
        <f>Table1[[#This Row],[Total Profit/Loss]]/(Table1[[#This Row],[Quantities]]*Table1[[#This Row],[Buy Price]])</f>
        <v>-8.9104720813453622E-2</v>
      </c>
      <c r="K399" s="7">
        <f>K398+Table1[[#This Row],[Total Profit/Loss]]</f>
        <v>14447904.51482686</v>
      </c>
      <c r="L399" s="12">
        <f>L398+Table1[[#This Row],[return %]]</f>
        <v>115.58323611861496</v>
      </c>
      <c r="M399"/>
    </row>
    <row r="400" spans="1:13" x14ac:dyDescent="0.35">
      <c r="A400" t="s">
        <v>32</v>
      </c>
      <c r="B400" s="3">
        <v>41583</v>
      </c>
      <c r="C400" s="5">
        <v>372.70001220703119</v>
      </c>
      <c r="D400" s="3">
        <v>41682</v>
      </c>
      <c r="E400" s="5">
        <v>324.77499389648438</v>
      </c>
      <c r="F400" s="7">
        <v>-47.925018310546882</v>
      </c>
      <c r="G400">
        <f t="shared" si="18"/>
        <v>342.88401123046873</v>
      </c>
      <c r="H400" s="11">
        <f t="shared" si="19"/>
        <v>335.39038343407367</v>
      </c>
      <c r="I400" s="7">
        <f t="shared" si="20"/>
        <v>-16073.59026725932</v>
      </c>
      <c r="J400" s="12">
        <f>Table1[[#This Row],[Total Profit/Loss]]/(Table1[[#This Row],[Quantities]]*Table1[[#This Row],[Buy Price]])</f>
        <v>-0.12858872213807443</v>
      </c>
      <c r="K400" s="7">
        <f>K399+Table1[[#This Row],[Total Profit/Loss]]</f>
        <v>14431830.924559601</v>
      </c>
      <c r="L400" s="12">
        <f>L399+Table1[[#This Row],[return %]]</f>
        <v>115.45464739647689</v>
      </c>
      <c r="M400"/>
    </row>
    <row r="401" spans="1:13" x14ac:dyDescent="0.35">
      <c r="A401" t="s">
        <v>13</v>
      </c>
      <c r="B401" s="3">
        <v>41508</v>
      </c>
      <c r="C401" s="5">
        <v>282.09353637695313</v>
      </c>
      <c r="D401" s="3">
        <v>41683</v>
      </c>
      <c r="E401" s="5">
        <v>272.99081420898438</v>
      </c>
      <c r="F401" s="7">
        <v>-9.10272216796875</v>
      </c>
      <c r="G401">
        <f t="shared" si="18"/>
        <v>259.5260534667969</v>
      </c>
      <c r="H401" s="11">
        <f t="shared" si="19"/>
        <v>443.11543470803372</v>
      </c>
      <c r="I401" s="7">
        <f t="shared" si="20"/>
        <v>-4033.5566904859279</v>
      </c>
      <c r="J401" s="12">
        <f>Table1[[#This Row],[Total Profit/Loss]]/(Table1[[#This Row],[Quantities]]*Table1[[#This Row],[Buy Price]])</f>
        <v>-3.2268453523887394E-2</v>
      </c>
      <c r="K401" s="7">
        <f>K400+Table1[[#This Row],[Total Profit/Loss]]</f>
        <v>14427797.367869115</v>
      </c>
      <c r="L401" s="12">
        <f>L400+Table1[[#This Row],[return %]]</f>
        <v>115.422378942953</v>
      </c>
      <c r="M401"/>
    </row>
    <row r="402" spans="1:13" x14ac:dyDescent="0.35">
      <c r="A402" t="s">
        <v>40</v>
      </c>
      <c r="B402" s="3">
        <v>41472</v>
      </c>
      <c r="C402" s="5">
        <v>418.28436279296881</v>
      </c>
      <c r="D402" s="3">
        <v>41690</v>
      </c>
      <c r="E402" s="5">
        <v>368.22463989257813</v>
      </c>
      <c r="F402" s="7">
        <v>-50.059722900390618</v>
      </c>
      <c r="G402">
        <f t="shared" si="18"/>
        <v>384.82161376953133</v>
      </c>
      <c r="H402" s="11">
        <f t="shared" si="19"/>
        <v>298.83976337377266</v>
      </c>
      <c r="I402" s="7">
        <f t="shared" si="20"/>
        <v>-14959.83574610936</v>
      </c>
      <c r="J402" s="12">
        <f>Table1[[#This Row],[Total Profit/Loss]]/(Table1[[#This Row],[Quantities]]*Table1[[#This Row],[Buy Price]])</f>
        <v>-0.11967868596887481</v>
      </c>
      <c r="K402" s="7">
        <f>K401+Table1[[#This Row],[Total Profit/Loss]]</f>
        <v>14412837.532123005</v>
      </c>
      <c r="L402" s="12">
        <f>L401+Table1[[#This Row],[return %]]</f>
        <v>115.30270025698412</v>
      </c>
      <c r="M402"/>
    </row>
    <row r="403" spans="1:13" x14ac:dyDescent="0.35">
      <c r="A403" t="s">
        <v>30</v>
      </c>
      <c r="B403" s="3">
        <v>41487</v>
      </c>
      <c r="C403" s="5">
        <v>371.83123779296881</v>
      </c>
      <c r="D403" s="3">
        <v>41775</v>
      </c>
      <c r="E403" s="5">
        <v>397.19375610351563</v>
      </c>
      <c r="F403" s="7">
        <v>25.362518310546879</v>
      </c>
      <c r="G403">
        <f t="shared" si="18"/>
        <v>342.08473876953133</v>
      </c>
      <c r="H403" s="11">
        <f t="shared" si="19"/>
        <v>336.17401470071917</v>
      </c>
      <c r="I403" s="7">
        <f t="shared" si="20"/>
        <v>8526.2196033770451</v>
      </c>
      <c r="J403" s="12">
        <f>Table1[[#This Row],[Total Profit/Loss]]/(Table1[[#This Row],[Quantities]]*Table1[[#This Row],[Buy Price]])</f>
        <v>6.8209756827016299E-2</v>
      </c>
      <c r="K403" s="7">
        <f>K402+Table1[[#This Row],[Total Profit/Loss]]</f>
        <v>14421363.751726381</v>
      </c>
      <c r="L403" s="12">
        <f>L402+Table1[[#This Row],[return %]]</f>
        <v>115.37091001381114</v>
      </c>
      <c r="M403"/>
    </row>
    <row r="404" spans="1:13" x14ac:dyDescent="0.35">
      <c r="A404" t="s">
        <v>17</v>
      </c>
      <c r="B404" s="3">
        <v>41155</v>
      </c>
      <c r="C404" s="5">
        <v>1670.199951171875</v>
      </c>
      <c r="D404" s="3">
        <v>41807</v>
      </c>
      <c r="E404" s="5">
        <v>2411.75</v>
      </c>
      <c r="F404" s="7">
        <v>741.550048828125</v>
      </c>
      <c r="G404">
        <f t="shared" si="18"/>
        <v>1536.583955078125</v>
      </c>
      <c r="H404" s="11">
        <f t="shared" si="19"/>
        <v>74.841338554880977</v>
      </c>
      <c r="I404" s="7">
        <f t="shared" si="20"/>
        <v>55498.598259734223</v>
      </c>
      <c r="J404" s="12">
        <f>Table1[[#This Row],[Total Profit/Loss]]/(Table1[[#This Row],[Quantities]]*Table1[[#This Row],[Buy Price]])</f>
        <v>0.4439887860778739</v>
      </c>
      <c r="K404" s="7">
        <f>K403+Table1[[#This Row],[Total Profit/Loss]]</f>
        <v>14476862.349986115</v>
      </c>
      <c r="L404" s="12">
        <f>L403+Table1[[#This Row],[return %]]</f>
        <v>115.81489879988901</v>
      </c>
      <c r="M404"/>
    </row>
    <row r="405" spans="1:13" x14ac:dyDescent="0.35">
      <c r="A405" t="s">
        <v>51</v>
      </c>
      <c r="B405" s="3">
        <v>41508</v>
      </c>
      <c r="C405" s="5">
        <v>166.7625427246094</v>
      </c>
      <c r="D405" s="3">
        <v>41809</v>
      </c>
      <c r="E405" s="5">
        <v>201.4500427246094</v>
      </c>
      <c r="F405" s="7">
        <v>34.6875</v>
      </c>
      <c r="G405">
        <f t="shared" si="18"/>
        <v>153.42153930664065</v>
      </c>
      <c r="H405" s="11">
        <f t="shared" si="19"/>
        <v>749.56880578646621</v>
      </c>
      <c r="I405" s="7">
        <f t="shared" si="20"/>
        <v>26000.667950718045</v>
      </c>
      <c r="J405" s="12">
        <f>Table1[[#This Row],[Total Profit/Loss]]/(Table1[[#This Row],[Quantities]]*Table1[[#This Row],[Buy Price]])</f>
        <v>0.20800534360574433</v>
      </c>
      <c r="K405" s="7">
        <f>K404+Table1[[#This Row],[Total Profit/Loss]]</f>
        <v>14502863.017936833</v>
      </c>
      <c r="L405" s="12">
        <f>L404+Table1[[#This Row],[return %]]</f>
        <v>116.02290414349476</v>
      </c>
      <c r="M405"/>
    </row>
    <row r="406" spans="1:13" x14ac:dyDescent="0.35">
      <c r="A406" t="s">
        <v>40</v>
      </c>
      <c r="B406" s="3">
        <v>41745</v>
      </c>
      <c r="C406" s="5">
        <v>430.3306884765625</v>
      </c>
      <c r="D406" s="3">
        <v>41971</v>
      </c>
      <c r="E406" s="5">
        <v>453.326171875</v>
      </c>
      <c r="F406" s="7">
        <v>22.9954833984375</v>
      </c>
      <c r="G406">
        <f t="shared" si="18"/>
        <v>395.9042333984375</v>
      </c>
      <c r="H406" s="11">
        <f t="shared" si="19"/>
        <v>290.4742872104228</v>
      </c>
      <c r="I406" s="7">
        <f t="shared" si="20"/>
        <v>6679.5966492202433</v>
      </c>
      <c r="J406" s="12">
        <f>Table1[[#This Row],[Total Profit/Loss]]/(Table1[[#This Row],[Quantities]]*Table1[[#This Row],[Buy Price]])</f>
        <v>5.3436773193761944E-2</v>
      </c>
      <c r="K406" s="7">
        <f>K405+Table1[[#This Row],[Total Profit/Loss]]</f>
        <v>14509542.614586053</v>
      </c>
      <c r="L406" s="12">
        <f>L405+Table1[[#This Row],[return %]]</f>
        <v>116.07634091668852</v>
      </c>
      <c r="M406"/>
    </row>
    <row r="407" spans="1:13" x14ac:dyDescent="0.35">
      <c r="A407" t="s">
        <v>45</v>
      </c>
      <c r="B407" s="3">
        <v>41589</v>
      </c>
      <c r="C407" s="5">
        <v>34.374736785888672</v>
      </c>
      <c r="D407" s="3">
        <v>41981</v>
      </c>
      <c r="E407" s="5">
        <v>43.049404144287109</v>
      </c>
      <c r="F407" s="7">
        <v>8.6746673583984375</v>
      </c>
      <c r="G407">
        <f t="shared" si="18"/>
        <v>31.62475784301758</v>
      </c>
      <c r="H407" s="11">
        <f t="shared" si="19"/>
        <v>3636.3914807142437</v>
      </c>
      <c r="I407" s="7">
        <f t="shared" si="20"/>
        <v>31544.486480110012</v>
      </c>
      <c r="J407" s="12">
        <f>Table1[[#This Row],[Total Profit/Loss]]/(Table1[[#This Row],[Quantities]]*Table1[[#This Row],[Buy Price]])</f>
        <v>0.25235589184087992</v>
      </c>
      <c r="K407" s="7">
        <f>K406+Table1[[#This Row],[Total Profit/Loss]]</f>
        <v>14541087.101066163</v>
      </c>
      <c r="L407" s="12">
        <f>L406+Table1[[#This Row],[return %]]</f>
        <v>116.3286968085294</v>
      </c>
      <c r="M407"/>
    </row>
    <row r="408" spans="1:13" x14ac:dyDescent="0.35">
      <c r="A408" t="s">
        <v>50</v>
      </c>
      <c r="B408" s="3">
        <v>41556</v>
      </c>
      <c r="C408" s="5">
        <v>184.30000305175781</v>
      </c>
      <c r="D408" s="3">
        <v>41984</v>
      </c>
      <c r="E408" s="5">
        <v>221.94999694824219</v>
      </c>
      <c r="F408" s="7">
        <v>37.649993896484382</v>
      </c>
      <c r="G408">
        <f t="shared" si="18"/>
        <v>169.5560028076172</v>
      </c>
      <c r="H408" s="11">
        <f t="shared" si="19"/>
        <v>678.2419855136726</v>
      </c>
      <c r="I408" s="7">
        <f t="shared" si="20"/>
        <v>25535.806614929221</v>
      </c>
      <c r="J408" s="12">
        <f>Table1[[#This Row],[Total Profit/Loss]]/(Table1[[#This Row],[Quantities]]*Table1[[#This Row],[Buy Price]])</f>
        <v>0.20428645291943354</v>
      </c>
      <c r="K408" s="7">
        <f>K407+Table1[[#This Row],[Total Profit/Loss]]</f>
        <v>14566622.907681093</v>
      </c>
      <c r="L408" s="12">
        <f>L407+Table1[[#This Row],[return %]]</f>
        <v>116.53298326144883</v>
      </c>
      <c r="M408"/>
    </row>
    <row r="409" spans="1:13" x14ac:dyDescent="0.35">
      <c r="A409" t="s">
        <v>38</v>
      </c>
      <c r="B409" s="3">
        <v>41718</v>
      </c>
      <c r="C409" s="5">
        <v>210.53334045410159</v>
      </c>
      <c r="D409" s="3">
        <v>41996</v>
      </c>
      <c r="E409" s="5">
        <v>234.69999694824219</v>
      </c>
      <c r="F409" s="7">
        <v>24.166656494140621</v>
      </c>
      <c r="G409">
        <f t="shared" si="18"/>
        <v>193.69067321777348</v>
      </c>
      <c r="H409" s="11">
        <f t="shared" si="19"/>
        <v>593.73018891158188</v>
      </c>
      <c r="I409" s="7">
        <f t="shared" si="20"/>
        <v>14348.473525627418</v>
      </c>
      <c r="J409" s="12">
        <f>Table1[[#This Row],[Total Profit/Loss]]/(Table1[[#This Row],[Quantities]]*Table1[[#This Row],[Buy Price]])</f>
        <v>0.11478778820501924</v>
      </c>
      <c r="K409" s="7">
        <f>K408+Table1[[#This Row],[Total Profit/Loss]]</f>
        <v>14580971.381206719</v>
      </c>
      <c r="L409" s="12">
        <f>L408+Table1[[#This Row],[return %]]</f>
        <v>116.64777104965385</v>
      </c>
      <c r="M409"/>
    </row>
    <row r="410" spans="1:13" x14ac:dyDescent="0.35">
      <c r="A410" t="s">
        <v>24</v>
      </c>
      <c r="B410" s="3">
        <v>41558</v>
      </c>
      <c r="C410" s="5">
        <v>114.25</v>
      </c>
      <c r="D410" s="3">
        <v>41997</v>
      </c>
      <c r="E410" s="5">
        <v>150.6000061035156</v>
      </c>
      <c r="F410" s="7">
        <v>36.350006103515618</v>
      </c>
      <c r="G410">
        <f t="shared" si="18"/>
        <v>105.11</v>
      </c>
      <c r="H410" s="11">
        <f t="shared" si="19"/>
        <v>1094.0919037199124</v>
      </c>
      <c r="I410" s="7">
        <f t="shared" si="20"/>
        <v>39770.247378025837</v>
      </c>
      <c r="J410" s="12">
        <f>Table1[[#This Row],[Total Profit/Loss]]/(Table1[[#This Row],[Quantities]]*Table1[[#This Row],[Buy Price]])</f>
        <v>0.31816197902420673</v>
      </c>
      <c r="K410" s="7">
        <f>K409+Table1[[#This Row],[Total Profit/Loss]]</f>
        <v>14620741.628584744</v>
      </c>
      <c r="L410" s="12">
        <f>L409+Table1[[#This Row],[return %]]</f>
        <v>116.96593302867807</v>
      </c>
      <c r="M410"/>
    </row>
    <row r="411" spans="1:13" x14ac:dyDescent="0.35">
      <c r="A411" t="s">
        <v>31</v>
      </c>
      <c r="B411" s="3">
        <v>41578</v>
      </c>
      <c r="C411" s="5">
        <v>86.145004272460938</v>
      </c>
      <c r="D411" s="3">
        <v>41997</v>
      </c>
      <c r="E411" s="5">
        <v>103.5849990844727</v>
      </c>
      <c r="F411" s="7">
        <v>17.439994812011719</v>
      </c>
      <c r="G411">
        <f t="shared" si="18"/>
        <v>79.253403930664064</v>
      </c>
      <c r="H411" s="11">
        <f t="shared" si="19"/>
        <v>1451.0417760808023</v>
      </c>
      <c r="I411" s="7">
        <f t="shared" si="20"/>
        <v>25306.16104686146</v>
      </c>
      <c r="J411" s="12">
        <f>Table1[[#This Row],[Total Profit/Loss]]/(Table1[[#This Row],[Quantities]]*Table1[[#This Row],[Buy Price]])</f>
        <v>0.20244928837489165</v>
      </c>
      <c r="K411" s="7">
        <f>K410+Table1[[#This Row],[Total Profit/Loss]]</f>
        <v>14646047.789631605</v>
      </c>
      <c r="L411" s="12">
        <f>L410+Table1[[#This Row],[return %]]</f>
        <v>117.16838231705296</v>
      </c>
      <c r="M411"/>
    </row>
    <row r="412" spans="1:13" x14ac:dyDescent="0.35">
      <c r="A412" t="s">
        <v>36</v>
      </c>
      <c r="B412" s="3">
        <v>41806</v>
      </c>
      <c r="C412" s="5">
        <v>127.4166641235352</v>
      </c>
      <c r="D412" s="3">
        <v>42020</v>
      </c>
      <c r="E412" s="5">
        <v>117</v>
      </c>
      <c r="F412" s="7">
        <v>-10.41666412353516</v>
      </c>
      <c r="G412">
        <f t="shared" si="18"/>
        <v>117.22333099365238</v>
      </c>
      <c r="H412" s="11">
        <f t="shared" si="19"/>
        <v>981.03337471469069</v>
      </c>
      <c r="I412" s="7">
        <f t="shared" si="20"/>
        <v>-10219.095158381144</v>
      </c>
      <c r="J412" s="12">
        <f>Table1[[#This Row],[Total Profit/Loss]]/(Table1[[#This Row],[Quantities]]*Table1[[#This Row],[Buy Price]])</f>
        <v>-8.1752761267049154E-2</v>
      </c>
      <c r="K412" s="7">
        <f>K411+Table1[[#This Row],[Total Profit/Loss]]</f>
        <v>14635828.694473224</v>
      </c>
      <c r="L412" s="12">
        <f>L411+Table1[[#This Row],[return %]]</f>
        <v>117.0866295557859</v>
      </c>
      <c r="M412"/>
    </row>
    <row r="413" spans="1:13" x14ac:dyDescent="0.35">
      <c r="A413" t="s">
        <v>28</v>
      </c>
      <c r="B413" s="3">
        <v>41696</v>
      </c>
      <c r="C413" s="5">
        <v>41.333332061767578</v>
      </c>
      <c r="D413" s="3">
        <v>42031</v>
      </c>
      <c r="E413" s="5">
        <v>55.183334350585938</v>
      </c>
      <c r="F413" s="7">
        <v>13.850002288818359</v>
      </c>
      <c r="G413">
        <f t="shared" si="18"/>
        <v>38.026665496826176</v>
      </c>
      <c r="H413" s="11">
        <f t="shared" si="19"/>
        <v>3024.1936414224492</v>
      </c>
      <c r="I413" s="7">
        <f t="shared" si="20"/>
        <v>41885.088855530848</v>
      </c>
      <c r="J413" s="12">
        <f>Table1[[#This Row],[Total Profit/Loss]]/(Table1[[#This Row],[Quantities]]*Table1[[#This Row],[Buy Price]])</f>
        <v>0.33508071084424634</v>
      </c>
      <c r="K413" s="7">
        <f>K412+Table1[[#This Row],[Total Profit/Loss]]</f>
        <v>14677713.783328755</v>
      </c>
      <c r="L413" s="12">
        <f>L412+Table1[[#This Row],[return %]]</f>
        <v>117.42171026663016</v>
      </c>
      <c r="M413"/>
    </row>
    <row r="414" spans="1:13" x14ac:dyDescent="0.35">
      <c r="A414" t="s">
        <v>13</v>
      </c>
      <c r="B414" s="3">
        <v>41792</v>
      </c>
      <c r="C414" s="5">
        <v>325.89462280273438</v>
      </c>
      <c r="D414" s="3">
        <v>42037</v>
      </c>
      <c r="E414" s="5">
        <v>323.82174682617188</v>
      </c>
      <c r="F414" s="7">
        <v>-2.0728759765625</v>
      </c>
      <c r="G414">
        <f t="shared" si="18"/>
        <v>299.82305297851565</v>
      </c>
      <c r="H414" s="11">
        <f t="shared" si="19"/>
        <v>383.5595657424002</v>
      </c>
      <c r="I414" s="7">
        <f t="shared" si="20"/>
        <v>-795.07140940816623</v>
      </c>
      <c r="J414" s="12">
        <f>Table1[[#This Row],[Total Profit/Loss]]/(Table1[[#This Row],[Quantities]]*Table1[[#This Row],[Buy Price]])</f>
        <v>-6.3605712752653242E-3</v>
      </c>
      <c r="K414" s="7">
        <f>K413+Table1[[#This Row],[Total Profit/Loss]]</f>
        <v>14676918.711919347</v>
      </c>
      <c r="L414" s="12">
        <f>L413+Table1[[#This Row],[return %]]</f>
        <v>117.41534969535489</v>
      </c>
      <c r="M414"/>
    </row>
    <row r="415" spans="1:13" x14ac:dyDescent="0.35">
      <c r="A415" t="s">
        <v>19</v>
      </c>
      <c r="B415" s="3">
        <v>41586</v>
      </c>
      <c r="C415" s="5">
        <v>63.656280517578118</v>
      </c>
      <c r="D415" s="3">
        <v>42045</v>
      </c>
      <c r="E415" s="5">
        <v>76.875038146972656</v>
      </c>
      <c r="F415" s="7">
        <v>13.218757629394529</v>
      </c>
      <c r="G415">
        <f t="shared" si="18"/>
        <v>58.563778076171872</v>
      </c>
      <c r="H415" s="11">
        <f t="shared" si="19"/>
        <v>1963.6711253571034</v>
      </c>
      <c r="I415" s="7">
        <f t="shared" si="20"/>
        <v>25957.292669935952</v>
      </c>
      <c r="J415" s="12">
        <f>Table1[[#This Row],[Total Profit/Loss]]/(Table1[[#This Row],[Quantities]]*Table1[[#This Row],[Buy Price]])</f>
        <v>0.20765834135948749</v>
      </c>
      <c r="K415" s="7">
        <f>K414+Table1[[#This Row],[Total Profit/Loss]]</f>
        <v>14702876.004589282</v>
      </c>
      <c r="L415" s="12">
        <f>L414+Table1[[#This Row],[return %]]</f>
        <v>117.62300803671438</v>
      </c>
      <c r="M415"/>
    </row>
    <row r="416" spans="1:13" x14ac:dyDescent="0.35">
      <c r="A416" t="s">
        <v>34</v>
      </c>
      <c r="B416" s="3">
        <v>41617</v>
      </c>
      <c r="C416" s="5">
        <v>483.5</v>
      </c>
      <c r="D416" s="3">
        <v>42048</v>
      </c>
      <c r="E416" s="5">
        <v>596.2750244140625</v>
      </c>
      <c r="F416" s="7">
        <v>112.7750244140625</v>
      </c>
      <c r="G416">
        <f t="shared" si="18"/>
        <v>444.82</v>
      </c>
      <c r="H416" s="11">
        <f t="shared" si="19"/>
        <v>258.53154084798342</v>
      </c>
      <c r="I416" s="7">
        <f t="shared" si="20"/>
        <v>29155.900830936527</v>
      </c>
      <c r="J416" s="12">
        <f>Table1[[#This Row],[Total Profit/Loss]]/(Table1[[#This Row],[Quantities]]*Table1[[#This Row],[Buy Price]])</f>
        <v>0.23324720664749224</v>
      </c>
      <c r="K416" s="7">
        <f>K415+Table1[[#This Row],[Total Profit/Loss]]</f>
        <v>14732031.905420218</v>
      </c>
      <c r="L416" s="12">
        <f>L415+Table1[[#This Row],[return %]]</f>
        <v>117.85625524336187</v>
      </c>
      <c r="M416"/>
    </row>
    <row r="417" spans="1:13" x14ac:dyDescent="0.35">
      <c r="A417" t="s">
        <v>10</v>
      </c>
      <c r="B417" s="3">
        <v>41738</v>
      </c>
      <c r="C417" s="5">
        <v>2031.300048828125</v>
      </c>
      <c r="D417" s="3">
        <v>42074</v>
      </c>
      <c r="E417" s="5">
        <v>2098.300048828125</v>
      </c>
      <c r="F417" s="7">
        <v>67</v>
      </c>
      <c r="G417">
        <f t="shared" si="18"/>
        <v>1868.7960449218751</v>
      </c>
      <c r="H417" s="11">
        <f t="shared" si="19"/>
        <v>61.536945303631391</v>
      </c>
      <c r="I417" s="7">
        <f t="shared" si="20"/>
        <v>4122.9753353433034</v>
      </c>
      <c r="J417" s="12">
        <f>Table1[[#This Row],[Total Profit/Loss]]/(Table1[[#This Row],[Quantities]]*Table1[[#This Row],[Buy Price]])</f>
        <v>3.2983802682746401E-2</v>
      </c>
      <c r="K417" s="7">
        <f>K416+Table1[[#This Row],[Total Profit/Loss]]</f>
        <v>14736154.88075556</v>
      </c>
      <c r="L417" s="12">
        <f>L416+Table1[[#This Row],[return %]]</f>
        <v>117.88923904604462</v>
      </c>
      <c r="M417"/>
    </row>
    <row r="418" spans="1:13" x14ac:dyDescent="0.35">
      <c r="A418" t="s">
        <v>23</v>
      </c>
      <c r="B418" s="3">
        <v>41506</v>
      </c>
      <c r="C418" s="5">
        <v>1900.449951171875</v>
      </c>
      <c r="D418" s="3">
        <v>42081</v>
      </c>
      <c r="E418" s="5">
        <v>2675.35009765625</v>
      </c>
      <c r="F418" s="7">
        <v>774.900146484375</v>
      </c>
      <c r="G418">
        <f t="shared" si="18"/>
        <v>1748.4139550781251</v>
      </c>
      <c r="H418" s="11">
        <f t="shared" si="19"/>
        <v>65.773897346215989</v>
      </c>
      <c r="I418" s="7">
        <f t="shared" si="20"/>
        <v>50968.202688431011</v>
      </c>
      <c r="J418" s="12">
        <f>Table1[[#This Row],[Total Profit/Loss]]/(Table1[[#This Row],[Quantities]]*Table1[[#This Row],[Buy Price]])</f>
        <v>0.40774562150744775</v>
      </c>
      <c r="K418" s="7">
        <f>K417+Table1[[#This Row],[Total Profit/Loss]]</f>
        <v>14787123.083443992</v>
      </c>
      <c r="L418" s="12">
        <f>L417+Table1[[#This Row],[return %]]</f>
        <v>118.29698466755207</v>
      </c>
      <c r="M418"/>
    </row>
    <row r="419" spans="1:13" x14ac:dyDescent="0.35">
      <c r="A419" t="s">
        <v>26</v>
      </c>
      <c r="B419" s="3">
        <v>41723</v>
      </c>
      <c r="C419" s="5">
        <v>241.8666687011719</v>
      </c>
      <c r="D419" s="3">
        <v>42101</v>
      </c>
      <c r="E419" s="5">
        <v>227.06666564941409</v>
      </c>
      <c r="F419" s="7">
        <v>-14.800003051757811</v>
      </c>
      <c r="G419">
        <f t="shared" si="18"/>
        <v>222.51733520507815</v>
      </c>
      <c r="H419" s="11">
        <f t="shared" si="19"/>
        <v>516.81366709705037</v>
      </c>
      <c r="I419" s="7">
        <f t="shared" si="20"/>
        <v>-7648.8438502264908</v>
      </c>
      <c r="J419" s="12">
        <f>Table1[[#This Row],[Total Profit/Loss]]/(Table1[[#This Row],[Quantities]]*Table1[[#This Row],[Buy Price]])</f>
        <v>-6.1190750801811911E-2</v>
      </c>
      <c r="K419" s="7">
        <f>K418+Table1[[#This Row],[Total Profit/Loss]]</f>
        <v>14779474.239593765</v>
      </c>
      <c r="L419" s="12">
        <f>L418+Table1[[#This Row],[return %]]</f>
        <v>118.23579391675025</v>
      </c>
      <c r="M419"/>
    </row>
    <row r="420" spans="1:13" x14ac:dyDescent="0.35">
      <c r="A420" t="s">
        <v>27</v>
      </c>
      <c r="B420" s="3">
        <v>41619</v>
      </c>
      <c r="C420" s="5">
        <v>210.60908508300781</v>
      </c>
      <c r="D420" s="3">
        <v>42131</v>
      </c>
      <c r="E420" s="5">
        <v>276.90908813476563</v>
      </c>
      <c r="F420" s="7">
        <v>66.300003051757813</v>
      </c>
      <c r="G420">
        <f t="shared" si="18"/>
        <v>193.76035827636719</v>
      </c>
      <c r="H420" s="11">
        <f t="shared" si="19"/>
        <v>593.51665646680658</v>
      </c>
      <c r="I420" s="7">
        <f t="shared" si="20"/>
        <v>39350.156135018369</v>
      </c>
      <c r="J420" s="12">
        <f>Table1[[#This Row],[Total Profit/Loss]]/(Table1[[#This Row],[Quantities]]*Table1[[#This Row],[Buy Price]])</f>
        <v>0.31480124908014701</v>
      </c>
      <c r="K420" s="7">
        <f>K419+Table1[[#This Row],[Total Profit/Loss]]</f>
        <v>14818824.395728784</v>
      </c>
      <c r="L420" s="12">
        <f>L419+Table1[[#This Row],[return %]]</f>
        <v>118.5505951658304</v>
      </c>
      <c r="M420"/>
    </row>
    <row r="421" spans="1:13" x14ac:dyDescent="0.35">
      <c r="A421" t="s">
        <v>41</v>
      </c>
      <c r="B421" s="3">
        <v>41752</v>
      </c>
      <c r="C421" s="5">
        <v>206.52000427246091</v>
      </c>
      <c r="D421" s="3">
        <v>42139</v>
      </c>
      <c r="E421" s="5">
        <v>287.45001220703119</v>
      </c>
      <c r="F421" s="7">
        <v>80.930007934570313</v>
      </c>
      <c r="G421">
        <f t="shared" si="18"/>
        <v>189.99840393066404</v>
      </c>
      <c r="H421" s="11">
        <f t="shared" si="19"/>
        <v>605.26824236885102</v>
      </c>
      <c r="I421" s="7">
        <f t="shared" si="20"/>
        <v>48984.363657454538</v>
      </c>
      <c r="J421" s="12">
        <f>Table1[[#This Row],[Total Profit/Loss]]/(Table1[[#This Row],[Quantities]]*Table1[[#This Row],[Buy Price]])</f>
        <v>0.39187490925963625</v>
      </c>
      <c r="K421" s="7">
        <f>K420+Table1[[#This Row],[Total Profit/Loss]]</f>
        <v>14867808.759386238</v>
      </c>
      <c r="L421" s="12">
        <f>L420+Table1[[#This Row],[return %]]</f>
        <v>118.94247007509004</v>
      </c>
      <c r="M421"/>
    </row>
    <row r="422" spans="1:13" x14ac:dyDescent="0.35">
      <c r="A422" t="s">
        <v>43</v>
      </c>
      <c r="B422" s="3">
        <v>40898</v>
      </c>
      <c r="C422" s="5">
        <v>579.3499755859375</v>
      </c>
      <c r="D422" s="3">
        <v>42142</v>
      </c>
      <c r="E422" s="5">
        <v>1260.199951171875</v>
      </c>
      <c r="F422" s="7">
        <v>680.8499755859375</v>
      </c>
      <c r="G422">
        <f t="shared" si="18"/>
        <v>533.00197753906252</v>
      </c>
      <c r="H422" s="11">
        <f t="shared" si="19"/>
        <v>215.75904939596958</v>
      </c>
      <c r="I422" s="7">
        <f t="shared" si="20"/>
        <v>146899.54351369097</v>
      </c>
      <c r="J422" s="12">
        <f>Table1[[#This Row],[Total Profit/Loss]]/(Table1[[#This Row],[Quantities]]*Table1[[#This Row],[Buy Price]])</f>
        <v>1.1751963481095271</v>
      </c>
      <c r="K422" s="7">
        <f>K421+Table1[[#This Row],[Total Profit/Loss]]</f>
        <v>15014708.302899929</v>
      </c>
      <c r="L422" s="12">
        <f>L421+Table1[[#This Row],[return %]]</f>
        <v>120.11766642319957</v>
      </c>
      <c r="M422"/>
    </row>
    <row r="423" spans="1:13" x14ac:dyDescent="0.35">
      <c r="A423" t="s">
        <v>46</v>
      </c>
      <c r="B423" s="3">
        <v>41459</v>
      </c>
      <c r="C423" s="5">
        <v>257.86248779296881</v>
      </c>
      <c r="D423" s="3">
        <v>42151</v>
      </c>
      <c r="E423" s="5">
        <v>549.0999755859375</v>
      </c>
      <c r="F423" s="7">
        <v>291.23748779296881</v>
      </c>
      <c r="G423">
        <f t="shared" si="18"/>
        <v>237.23348876953131</v>
      </c>
      <c r="H423" s="11">
        <f t="shared" si="19"/>
        <v>484.75449480794322</v>
      </c>
      <c r="I423" s="7">
        <f t="shared" si="20"/>
        <v>141178.68126421512</v>
      </c>
      <c r="J423" s="12">
        <f>Table1[[#This Row],[Total Profit/Loss]]/(Table1[[#This Row],[Quantities]]*Table1[[#This Row],[Buy Price]])</f>
        <v>1.1294294501137208</v>
      </c>
      <c r="K423" s="7">
        <f>K422+Table1[[#This Row],[Total Profit/Loss]]</f>
        <v>15155886.984164143</v>
      </c>
      <c r="L423" s="12">
        <f>L422+Table1[[#This Row],[return %]]</f>
        <v>121.24709587331328</v>
      </c>
      <c r="M423"/>
    </row>
    <row r="424" spans="1:13" x14ac:dyDescent="0.35">
      <c r="A424" t="s">
        <v>51</v>
      </c>
      <c r="B424" s="3">
        <v>41855</v>
      </c>
      <c r="C424" s="5">
        <v>205.7438049316406</v>
      </c>
      <c r="D424" s="3">
        <v>42152</v>
      </c>
      <c r="E424" s="5">
        <v>207.956298828125</v>
      </c>
      <c r="F424" s="7">
        <v>2.212493896484375</v>
      </c>
      <c r="G424">
        <f t="shared" si="18"/>
        <v>189.28430053710935</v>
      </c>
      <c r="H424" s="11">
        <f t="shared" si="19"/>
        <v>607.5517075303037</v>
      </c>
      <c r="I424" s="7">
        <f t="shared" si="20"/>
        <v>1344.204444709457</v>
      </c>
      <c r="J424" s="12">
        <f>Table1[[#This Row],[Total Profit/Loss]]/(Table1[[#This Row],[Quantities]]*Table1[[#This Row],[Buy Price]])</f>
        <v>1.0753635557675658E-2</v>
      </c>
      <c r="K424" s="7">
        <f>K423+Table1[[#This Row],[Total Profit/Loss]]</f>
        <v>15157231.188608853</v>
      </c>
      <c r="L424" s="12">
        <f>L423+Table1[[#This Row],[return %]]</f>
        <v>121.25784950887096</v>
      </c>
      <c r="M424"/>
    </row>
    <row r="425" spans="1:13" x14ac:dyDescent="0.35">
      <c r="A425" t="s">
        <v>47</v>
      </c>
      <c r="B425" s="3">
        <v>41729</v>
      </c>
      <c r="C425" s="5">
        <v>262.70001220703119</v>
      </c>
      <c r="D425" s="3">
        <v>42156</v>
      </c>
      <c r="E425" s="5">
        <v>376.29998779296881</v>
      </c>
      <c r="F425" s="7">
        <v>113.5999755859375</v>
      </c>
      <c r="G425">
        <f t="shared" si="18"/>
        <v>241.68401123046871</v>
      </c>
      <c r="H425" s="11">
        <f t="shared" si="19"/>
        <v>475.82791850610522</v>
      </c>
      <c r="I425" s="7">
        <f t="shared" si="20"/>
        <v>54054.039925401012</v>
      </c>
      <c r="J425" s="12">
        <f>Table1[[#This Row],[Total Profit/Loss]]/(Table1[[#This Row],[Quantities]]*Table1[[#This Row],[Buy Price]])</f>
        <v>0.43243231940320781</v>
      </c>
      <c r="K425" s="7">
        <f>K424+Table1[[#This Row],[Total Profit/Loss]]</f>
        <v>15211285.228534253</v>
      </c>
      <c r="L425" s="12">
        <f>L424+Table1[[#This Row],[return %]]</f>
        <v>121.69028182827417</v>
      </c>
      <c r="M425"/>
    </row>
    <row r="426" spans="1:13" x14ac:dyDescent="0.35">
      <c r="A426" t="s">
        <v>44</v>
      </c>
      <c r="B426" s="3">
        <v>41527</v>
      </c>
      <c r="C426" s="5">
        <v>345.88998413085938</v>
      </c>
      <c r="D426" s="3">
        <v>42159</v>
      </c>
      <c r="E426" s="5">
        <v>451.20001220703119</v>
      </c>
      <c r="F426" s="7">
        <v>105.3100280761719</v>
      </c>
      <c r="G426">
        <f t="shared" si="18"/>
        <v>318.21878540039063</v>
      </c>
      <c r="H426" s="11">
        <f t="shared" si="19"/>
        <v>361.38658456415203</v>
      </c>
      <c r="I426" s="7">
        <f t="shared" si="20"/>
        <v>38057.631366802721</v>
      </c>
      <c r="J426" s="12">
        <f>Table1[[#This Row],[Total Profit/Loss]]/(Table1[[#This Row],[Quantities]]*Table1[[#This Row],[Buy Price]])</f>
        <v>0.30446105093442172</v>
      </c>
      <c r="K426" s="7">
        <f>K425+Table1[[#This Row],[Total Profit/Loss]]</f>
        <v>15249342.859901056</v>
      </c>
      <c r="L426" s="12">
        <f>L425+Table1[[#This Row],[return %]]</f>
        <v>121.99474287920859</v>
      </c>
      <c r="M426"/>
    </row>
    <row r="427" spans="1:13" x14ac:dyDescent="0.35">
      <c r="A427" t="s">
        <v>20</v>
      </c>
      <c r="B427" s="3">
        <v>41733</v>
      </c>
      <c r="C427" s="5">
        <v>434.32461547851563</v>
      </c>
      <c r="D427" s="3">
        <v>42171</v>
      </c>
      <c r="E427" s="5">
        <v>520.1016845703125</v>
      </c>
      <c r="F427" s="7">
        <v>85.777069091796875</v>
      </c>
      <c r="G427">
        <f t="shared" si="18"/>
        <v>399.57864624023438</v>
      </c>
      <c r="H427" s="11">
        <f t="shared" si="19"/>
        <v>287.80316736660598</v>
      </c>
      <c r="I427" s="7">
        <f t="shared" si="20"/>
        <v>24686.91217204334</v>
      </c>
      <c r="J427" s="12">
        <f>Table1[[#This Row],[Total Profit/Loss]]/(Table1[[#This Row],[Quantities]]*Table1[[#This Row],[Buy Price]])</f>
        <v>0.19749529737634669</v>
      </c>
      <c r="K427" s="7">
        <f>K426+Table1[[#This Row],[Total Profit/Loss]]</f>
        <v>15274029.772073099</v>
      </c>
      <c r="L427" s="12">
        <f>L426+Table1[[#This Row],[return %]]</f>
        <v>122.19223817658494</v>
      </c>
      <c r="M427"/>
    </row>
    <row r="428" spans="1:13" x14ac:dyDescent="0.35">
      <c r="A428" t="s">
        <v>30</v>
      </c>
      <c r="B428" s="3">
        <v>41885</v>
      </c>
      <c r="C428" s="5">
        <v>466.78125</v>
      </c>
      <c r="D428" s="3">
        <v>42171</v>
      </c>
      <c r="E428" s="5">
        <v>499.67498779296881</v>
      </c>
      <c r="F428" s="7">
        <v>32.89373779296875</v>
      </c>
      <c r="G428">
        <f t="shared" si="18"/>
        <v>429.43875000000003</v>
      </c>
      <c r="H428" s="11">
        <f t="shared" si="19"/>
        <v>267.79139050679538</v>
      </c>
      <c r="I428" s="7">
        <f t="shared" si="20"/>
        <v>8808.6597825450281</v>
      </c>
      <c r="J428" s="12">
        <f>Table1[[#This Row],[Total Profit/Loss]]/(Table1[[#This Row],[Quantities]]*Table1[[#This Row],[Buy Price]])</f>
        <v>7.0469278260360174E-2</v>
      </c>
      <c r="K428" s="7">
        <f>K427+Table1[[#This Row],[Total Profit/Loss]]</f>
        <v>15282838.431855645</v>
      </c>
      <c r="L428" s="12">
        <f>L427+Table1[[#This Row],[return %]]</f>
        <v>122.2627074548453</v>
      </c>
      <c r="M428"/>
    </row>
    <row r="429" spans="1:13" x14ac:dyDescent="0.35">
      <c r="A429" t="s">
        <v>36</v>
      </c>
      <c r="B429" s="3">
        <v>42076</v>
      </c>
      <c r="C429" s="5">
        <v>132.875</v>
      </c>
      <c r="D429" s="3">
        <v>42174</v>
      </c>
      <c r="E429" s="5">
        <v>113.375</v>
      </c>
      <c r="F429" s="7">
        <v>-19.5</v>
      </c>
      <c r="G429">
        <f t="shared" si="18"/>
        <v>122.245</v>
      </c>
      <c r="H429" s="11">
        <f t="shared" si="19"/>
        <v>940.73377234242753</v>
      </c>
      <c r="I429" s="7">
        <f t="shared" si="20"/>
        <v>-18344.308560677338</v>
      </c>
      <c r="J429" s="12">
        <f>Table1[[#This Row],[Total Profit/Loss]]/(Table1[[#This Row],[Quantities]]*Table1[[#This Row],[Buy Price]])</f>
        <v>-0.14675446848541865</v>
      </c>
      <c r="K429" s="7">
        <f>K428+Table1[[#This Row],[Total Profit/Loss]]</f>
        <v>15264494.123294968</v>
      </c>
      <c r="L429" s="12">
        <f>L428+Table1[[#This Row],[return %]]</f>
        <v>122.11595298635989</v>
      </c>
      <c r="M429"/>
    </row>
    <row r="430" spans="1:13" x14ac:dyDescent="0.35">
      <c r="A430" t="s">
        <v>15</v>
      </c>
      <c r="B430" s="3">
        <v>41824</v>
      </c>
      <c r="C430" s="5">
        <v>449.29998779296881</v>
      </c>
      <c r="D430" s="3">
        <v>42179</v>
      </c>
      <c r="E430" s="5">
        <v>621.75</v>
      </c>
      <c r="F430" s="7">
        <v>172.45001220703119</v>
      </c>
      <c r="G430">
        <f t="shared" si="18"/>
        <v>413.35598876953134</v>
      </c>
      <c r="H430" s="11">
        <f t="shared" si="19"/>
        <v>278.2105573027489</v>
      </c>
      <c r="I430" s="7">
        <f t="shared" si="20"/>
        <v>47977.414002983998</v>
      </c>
      <c r="J430" s="12">
        <f>Table1[[#This Row],[Total Profit/Loss]]/(Table1[[#This Row],[Quantities]]*Table1[[#This Row],[Buy Price]])</f>
        <v>0.38381931202387159</v>
      </c>
      <c r="K430" s="7">
        <f>K429+Table1[[#This Row],[Total Profit/Loss]]</f>
        <v>15312471.537297953</v>
      </c>
      <c r="L430" s="12">
        <f>L429+Table1[[#This Row],[return %]]</f>
        <v>122.49977229838376</v>
      </c>
      <c r="M430"/>
    </row>
    <row r="431" spans="1:13" x14ac:dyDescent="0.35">
      <c r="A431" t="s">
        <v>37</v>
      </c>
      <c r="B431" s="3">
        <v>41865</v>
      </c>
      <c r="C431" s="5">
        <v>557.22998046875</v>
      </c>
      <c r="D431" s="3">
        <v>42181</v>
      </c>
      <c r="E431" s="5">
        <v>595.81500244140625</v>
      </c>
      <c r="F431" s="7">
        <v>38.58502197265625</v>
      </c>
      <c r="G431">
        <f t="shared" si="18"/>
        <v>512.65158203124997</v>
      </c>
      <c r="H431" s="11">
        <f t="shared" si="19"/>
        <v>224.32389566485296</v>
      </c>
      <c r="I431" s="7">
        <f t="shared" si="20"/>
        <v>8655.5424432201999</v>
      </c>
      <c r="J431" s="12">
        <f>Table1[[#This Row],[Total Profit/Loss]]/(Table1[[#This Row],[Quantities]]*Table1[[#This Row],[Buy Price]])</f>
        <v>6.9244339545761632E-2</v>
      </c>
      <c r="K431" s="7">
        <f>K430+Table1[[#This Row],[Total Profit/Loss]]</f>
        <v>15321127.079741172</v>
      </c>
      <c r="L431" s="12">
        <f>L430+Table1[[#This Row],[return %]]</f>
        <v>122.56901663792952</v>
      </c>
      <c r="M431"/>
    </row>
    <row r="432" spans="1:13" x14ac:dyDescent="0.35">
      <c r="A432" t="s">
        <v>39</v>
      </c>
      <c r="B432" s="3">
        <v>41745</v>
      </c>
      <c r="C432" s="5">
        <v>60.581264495849609</v>
      </c>
      <c r="D432" s="3">
        <v>42185</v>
      </c>
      <c r="E432" s="5">
        <v>78.243766784667969</v>
      </c>
      <c r="F432" s="7">
        <v>17.662502288818359</v>
      </c>
      <c r="G432">
        <f t="shared" si="18"/>
        <v>55.734763336181643</v>
      </c>
      <c r="H432" s="11">
        <f t="shared" si="19"/>
        <v>2063.3441880131727</v>
      </c>
      <c r="I432" s="7">
        <f t="shared" si="20"/>
        <v>36443.821443402725</v>
      </c>
      <c r="J432" s="12">
        <f>Table1[[#This Row],[Total Profit/Loss]]/(Table1[[#This Row],[Quantities]]*Table1[[#This Row],[Buy Price]])</f>
        <v>0.29155057154722164</v>
      </c>
      <c r="K432" s="7">
        <f>K431+Table1[[#This Row],[Total Profit/Loss]]</f>
        <v>15357570.901184576</v>
      </c>
      <c r="L432" s="12">
        <f>L431+Table1[[#This Row],[return %]]</f>
        <v>122.86056720947674</v>
      </c>
      <c r="M432"/>
    </row>
    <row r="433" spans="1:13" x14ac:dyDescent="0.35">
      <c r="A433" t="s">
        <v>42</v>
      </c>
      <c r="B433" s="3">
        <v>39968</v>
      </c>
      <c r="C433" s="5">
        <v>130.4750061035156</v>
      </c>
      <c r="D433" s="3">
        <v>42195</v>
      </c>
      <c r="E433" s="5">
        <v>901.54998779296875</v>
      </c>
      <c r="F433" s="7">
        <v>771.07498168945313</v>
      </c>
      <c r="G433">
        <f t="shared" si="18"/>
        <v>120.03700561523435</v>
      </c>
      <c r="H433" s="11">
        <f t="shared" si="19"/>
        <v>958.0378934861144</v>
      </c>
      <c r="I433" s="7">
        <f t="shared" si="20"/>
        <v>738719.05117760785</v>
      </c>
      <c r="J433" s="12">
        <f>Table1[[#This Row],[Total Profit/Loss]]/(Table1[[#This Row],[Quantities]]*Table1[[#This Row],[Buy Price]])</f>
        <v>5.9097524094208627</v>
      </c>
      <c r="K433" s="7">
        <f>K432+Table1[[#This Row],[Total Profit/Loss]]</f>
        <v>16096289.952362183</v>
      </c>
      <c r="L433" s="12">
        <f>L432+Table1[[#This Row],[return %]]</f>
        <v>128.77031961889762</v>
      </c>
      <c r="M433"/>
    </row>
    <row r="434" spans="1:13" x14ac:dyDescent="0.35">
      <c r="A434" t="s">
        <v>43</v>
      </c>
      <c r="B434" s="3">
        <v>42209</v>
      </c>
      <c r="C434" s="5">
        <v>1252.574951171875</v>
      </c>
      <c r="D434" s="3">
        <v>42219</v>
      </c>
      <c r="E434" s="5">
        <v>1254.800048828125</v>
      </c>
      <c r="F434" s="7">
        <v>2.22509765625</v>
      </c>
      <c r="G434">
        <f t="shared" si="18"/>
        <v>1152.3689550781251</v>
      </c>
      <c r="H434" s="11">
        <f t="shared" si="19"/>
        <v>99.794427377821563</v>
      </c>
      <c r="I434" s="7">
        <f t="shared" si="20"/>
        <v>222.05234646520159</v>
      </c>
      <c r="J434" s="12">
        <f>Table1[[#This Row],[Total Profit/Loss]]/(Table1[[#This Row],[Quantities]]*Table1[[#This Row],[Buy Price]])</f>
        <v>1.7764187717216116E-3</v>
      </c>
      <c r="K434" s="7">
        <f>K433+Table1[[#This Row],[Total Profit/Loss]]</f>
        <v>16096512.00470865</v>
      </c>
      <c r="L434" s="12">
        <f>L433+Table1[[#This Row],[return %]]</f>
        <v>128.77209603766934</v>
      </c>
      <c r="M434"/>
    </row>
    <row r="435" spans="1:13" x14ac:dyDescent="0.35">
      <c r="A435" t="s">
        <v>52</v>
      </c>
      <c r="B435" s="3">
        <v>41745</v>
      </c>
      <c r="C435" s="5">
        <v>81.510002136230469</v>
      </c>
      <c r="D435" s="3">
        <v>42247</v>
      </c>
      <c r="E435" s="5">
        <v>137.88999938964841</v>
      </c>
      <c r="F435" s="7">
        <v>56.379997253417969</v>
      </c>
      <c r="G435">
        <f t="shared" si="18"/>
        <v>74.989201965332029</v>
      </c>
      <c r="H435" s="11">
        <f t="shared" si="19"/>
        <v>1533.5541249414171</v>
      </c>
      <c r="I435" s="7">
        <f t="shared" si="20"/>
        <v>86461.777352164892</v>
      </c>
      <c r="J435" s="12">
        <f>Table1[[#This Row],[Total Profit/Loss]]/(Table1[[#This Row],[Quantities]]*Table1[[#This Row],[Buy Price]])</f>
        <v>0.69169421881731941</v>
      </c>
      <c r="K435" s="7">
        <f>K434+Table1[[#This Row],[Total Profit/Loss]]</f>
        <v>16182973.782060815</v>
      </c>
      <c r="L435" s="12">
        <f>L434+Table1[[#This Row],[return %]]</f>
        <v>129.46379025648667</v>
      </c>
      <c r="M435"/>
    </row>
    <row r="436" spans="1:13" x14ac:dyDescent="0.35">
      <c r="A436" t="s">
        <v>9</v>
      </c>
      <c r="B436" s="3">
        <v>41666</v>
      </c>
      <c r="C436" s="5">
        <v>232.2200012207031</v>
      </c>
      <c r="D436" s="3">
        <v>42261</v>
      </c>
      <c r="E436" s="5">
        <v>496.20001220703119</v>
      </c>
      <c r="F436" s="7">
        <v>263.98001098632813</v>
      </c>
      <c r="G436">
        <f t="shared" si="18"/>
        <v>213.64240112304685</v>
      </c>
      <c r="H436" s="11">
        <f t="shared" si="19"/>
        <v>538.28266016241798</v>
      </c>
      <c r="I436" s="7">
        <f t="shared" si="20"/>
        <v>142095.86254342503</v>
      </c>
      <c r="J436" s="12">
        <f>Table1[[#This Row],[Total Profit/Loss]]/(Table1[[#This Row],[Quantities]]*Table1[[#This Row],[Buy Price]])</f>
        <v>1.1367669003474001</v>
      </c>
      <c r="K436" s="7">
        <f>K435+Table1[[#This Row],[Total Profit/Loss]]</f>
        <v>16325069.64460424</v>
      </c>
      <c r="L436" s="12">
        <f>L435+Table1[[#This Row],[return %]]</f>
        <v>130.60055715683407</v>
      </c>
      <c r="M436"/>
    </row>
    <row r="437" spans="1:13" x14ac:dyDescent="0.35">
      <c r="A437" t="s">
        <v>25</v>
      </c>
      <c r="B437" s="3">
        <v>41795</v>
      </c>
      <c r="C437" s="5">
        <v>630.0999755859375</v>
      </c>
      <c r="D437" s="3">
        <v>42268</v>
      </c>
      <c r="E437" s="5">
        <v>790.70001220703125</v>
      </c>
      <c r="F437" s="7">
        <v>160.60003662109381</v>
      </c>
      <c r="G437">
        <f t="shared" si="18"/>
        <v>579.69197753906258</v>
      </c>
      <c r="H437" s="11">
        <f t="shared" si="19"/>
        <v>198.38121701839648</v>
      </c>
      <c r="I437" s="7">
        <f t="shared" si="20"/>
        <v>31860.030718091632</v>
      </c>
      <c r="J437" s="12">
        <f>Table1[[#This Row],[Total Profit/Loss]]/(Table1[[#This Row],[Quantities]]*Table1[[#This Row],[Buy Price]])</f>
        <v>0.25488024574473267</v>
      </c>
      <c r="K437" s="7">
        <f>K436+Table1[[#This Row],[Total Profit/Loss]]</f>
        <v>16356929.675322331</v>
      </c>
      <c r="L437" s="12">
        <f>L436+Table1[[#This Row],[return %]]</f>
        <v>130.85543740257881</v>
      </c>
      <c r="M437"/>
    </row>
    <row r="438" spans="1:13" x14ac:dyDescent="0.35">
      <c r="A438" t="s">
        <v>13</v>
      </c>
      <c r="B438" s="3">
        <v>42102</v>
      </c>
      <c r="C438" s="5">
        <v>377.76199340820313</v>
      </c>
      <c r="D438" s="3">
        <v>42270</v>
      </c>
      <c r="E438" s="5">
        <v>304.53482055664063</v>
      </c>
      <c r="F438" s="7">
        <v>-73.2271728515625</v>
      </c>
      <c r="G438">
        <f t="shared" si="18"/>
        <v>347.54103393554686</v>
      </c>
      <c r="H438" s="11">
        <f t="shared" si="19"/>
        <v>330.89617849651461</v>
      </c>
      <c r="I438" s="7">
        <f t="shared" si="20"/>
        <v>-24230.591658685753</v>
      </c>
      <c r="J438" s="12">
        <f>Table1[[#This Row],[Total Profit/Loss]]/(Table1[[#This Row],[Quantities]]*Table1[[#This Row],[Buy Price]])</f>
        <v>-0.19384473326948609</v>
      </c>
      <c r="K438" s="7">
        <f>K437+Table1[[#This Row],[Total Profit/Loss]]</f>
        <v>16332699.083663646</v>
      </c>
      <c r="L438" s="12">
        <f>L437+Table1[[#This Row],[return %]]</f>
        <v>130.66159266930933</v>
      </c>
      <c r="M438"/>
    </row>
    <row r="439" spans="1:13" x14ac:dyDescent="0.35">
      <c r="A439" t="s">
        <v>20</v>
      </c>
      <c r="B439" s="3">
        <v>42241</v>
      </c>
      <c r="C439" s="5">
        <v>533.64178466796875</v>
      </c>
      <c r="D439" s="3">
        <v>42270</v>
      </c>
      <c r="E439" s="5">
        <v>531.06494140625</v>
      </c>
      <c r="F439" s="7">
        <v>-2.57684326171875</v>
      </c>
      <c r="G439">
        <f t="shared" si="18"/>
        <v>490.95044189453125</v>
      </c>
      <c r="H439" s="11">
        <f t="shared" si="19"/>
        <v>234.23952844654931</v>
      </c>
      <c r="I439" s="7">
        <f t="shared" si="20"/>
        <v>-603.59855050566807</v>
      </c>
      <c r="J439" s="12">
        <f>Table1[[#This Row],[Total Profit/Loss]]/(Table1[[#This Row],[Quantities]]*Table1[[#This Row],[Buy Price]])</f>
        <v>-4.8287884040453437E-3</v>
      </c>
      <c r="K439" s="7">
        <f>K438+Table1[[#This Row],[Total Profit/Loss]]</f>
        <v>16332095.48511314</v>
      </c>
      <c r="L439" s="12">
        <f>L438+Table1[[#This Row],[return %]]</f>
        <v>130.65676388090529</v>
      </c>
      <c r="M439"/>
    </row>
    <row r="440" spans="1:13" x14ac:dyDescent="0.35">
      <c r="A440" t="s">
        <v>16</v>
      </c>
      <c r="B440" s="3">
        <v>41771</v>
      </c>
      <c r="C440" s="5">
        <v>331.04998779296881</v>
      </c>
      <c r="D440" s="3">
        <v>42271</v>
      </c>
      <c r="E440" s="5">
        <v>318.39999389648438</v>
      </c>
      <c r="F440" s="7">
        <v>-12.64999389648438</v>
      </c>
      <c r="G440">
        <f t="shared" si="18"/>
        <v>304.56598876953132</v>
      </c>
      <c r="H440" s="11">
        <f t="shared" si="19"/>
        <v>377.58648122401456</v>
      </c>
      <c r="I440" s="7">
        <f t="shared" si="20"/>
        <v>-4776.4666828787986</v>
      </c>
      <c r="J440" s="12">
        <f>Table1[[#This Row],[Total Profit/Loss]]/(Table1[[#This Row],[Quantities]]*Table1[[#This Row],[Buy Price]])</f>
        <v>-3.8211733463030369E-2</v>
      </c>
      <c r="K440" s="7">
        <f>K439+Table1[[#This Row],[Total Profit/Loss]]</f>
        <v>16327319.018430261</v>
      </c>
      <c r="L440" s="12">
        <f>L439+Table1[[#This Row],[return %]]</f>
        <v>130.61855214744224</v>
      </c>
      <c r="M440"/>
    </row>
    <row r="441" spans="1:13" x14ac:dyDescent="0.35">
      <c r="A441" t="s">
        <v>33</v>
      </c>
      <c r="B441" s="3">
        <v>41611</v>
      </c>
      <c r="C441" s="5">
        <v>703.0999755859375</v>
      </c>
      <c r="D441" s="3">
        <v>42277</v>
      </c>
      <c r="E441" s="5">
        <v>977.5</v>
      </c>
      <c r="F441" s="7">
        <v>274.4000244140625</v>
      </c>
      <c r="G441">
        <f t="shared" si="18"/>
        <v>646.85197753906255</v>
      </c>
      <c r="H441" s="11">
        <f t="shared" si="19"/>
        <v>177.78410516346517</v>
      </c>
      <c r="I441" s="7">
        <f t="shared" si="20"/>
        <v>48783.962797287095</v>
      </c>
      <c r="J441" s="12">
        <f>Table1[[#This Row],[Total Profit/Loss]]/(Table1[[#This Row],[Quantities]]*Table1[[#This Row],[Buy Price]])</f>
        <v>0.39027170237829645</v>
      </c>
      <c r="K441" s="7">
        <f>K440+Table1[[#This Row],[Total Profit/Loss]]</f>
        <v>16376102.981227549</v>
      </c>
      <c r="L441" s="12">
        <f>L440+Table1[[#This Row],[return %]]</f>
        <v>131.00882384982054</v>
      </c>
      <c r="M441"/>
    </row>
    <row r="442" spans="1:13" x14ac:dyDescent="0.35">
      <c r="A442" t="s">
        <v>32</v>
      </c>
      <c r="B442" s="3">
        <v>41738</v>
      </c>
      <c r="C442" s="5">
        <v>392.27499389648438</v>
      </c>
      <c r="D442" s="3">
        <v>42277</v>
      </c>
      <c r="E442" s="5">
        <v>648.0999755859375</v>
      </c>
      <c r="F442" s="7">
        <v>255.8249816894531</v>
      </c>
      <c r="G442">
        <f t="shared" si="18"/>
        <v>360.89299438476564</v>
      </c>
      <c r="H442" s="11">
        <f t="shared" si="19"/>
        <v>318.65401043887528</v>
      </c>
      <c r="I442" s="7">
        <f t="shared" si="20"/>
        <v>81519.656385796057</v>
      </c>
      <c r="J442" s="12">
        <f>Table1[[#This Row],[Total Profit/Loss]]/(Table1[[#This Row],[Quantities]]*Table1[[#This Row],[Buy Price]])</f>
        <v>0.65215725108636813</v>
      </c>
      <c r="K442" s="7">
        <f>K441+Table1[[#This Row],[Total Profit/Loss]]</f>
        <v>16457622.637613345</v>
      </c>
      <c r="L442" s="12">
        <f>L441+Table1[[#This Row],[return %]]</f>
        <v>131.66098110090692</v>
      </c>
      <c r="M442"/>
    </row>
    <row r="443" spans="1:13" x14ac:dyDescent="0.35">
      <c r="A443" t="s">
        <v>40</v>
      </c>
      <c r="B443" s="3">
        <v>42191</v>
      </c>
      <c r="C443" s="5">
        <v>464.27529907226563</v>
      </c>
      <c r="D443" s="3">
        <v>42285</v>
      </c>
      <c r="E443" s="5">
        <v>406.46661376953119</v>
      </c>
      <c r="F443" s="7">
        <v>-57.808685302734382</v>
      </c>
      <c r="G443">
        <f t="shared" si="18"/>
        <v>427.13327514648438</v>
      </c>
      <c r="H443" s="11">
        <f t="shared" si="19"/>
        <v>269.23680895748765</v>
      </c>
      <c r="I443" s="7">
        <f t="shared" si="20"/>
        <v>-15564.225960935821</v>
      </c>
      <c r="J443" s="12">
        <f>Table1[[#This Row],[Total Profit/Loss]]/(Table1[[#This Row],[Quantities]]*Table1[[#This Row],[Buy Price]])</f>
        <v>-0.12451380768748653</v>
      </c>
      <c r="K443" s="7">
        <f>K442+Table1[[#This Row],[Total Profit/Loss]]</f>
        <v>16442058.411652409</v>
      </c>
      <c r="L443" s="12">
        <f>L442+Table1[[#This Row],[return %]]</f>
        <v>131.53646729321943</v>
      </c>
      <c r="M443"/>
    </row>
    <row r="444" spans="1:13" x14ac:dyDescent="0.35">
      <c r="A444" t="s">
        <v>21</v>
      </c>
      <c r="B444" s="3">
        <v>40974</v>
      </c>
      <c r="C444" s="5">
        <v>120.34999847412109</v>
      </c>
      <c r="D444" s="3">
        <v>42291</v>
      </c>
      <c r="E444" s="5">
        <v>416.77499389648438</v>
      </c>
      <c r="F444" s="7">
        <v>296.42499542236328</v>
      </c>
      <c r="G444">
        <f t="shared" si="18"/>
        <v>110.72199859619141</v>
      </c>
      <c r="H444" s="11">
        <f t="shared" si="19"/>
        <v>1038.6373210206468</v>
      </c>
      <c r="I444" s="7">
        <f t="shared" si="20"/>
        <v>307878.06312904088</v>
      </c>
      <c r="J444" s="12">
        <f>Table1[[#This Row],[Total Profit/Loss]]/(Table1[[#This Row],[Quantities]]*Table1[[#This Row],[Buy Price]])</f>
        <v>2.4630245050323256</v>
      </c>
      <c r="K444" s="7">
        <f>K443+Table1[[#This Row],[Total Profit/Loss]]</f>
        <v>16749936.47478145</v>
      </c>
      <c r="L444" s="12">
        <f>L443+Table1[[#This Row],[return %]]</f>
        <v>133.99949179825177</v>
      </c>
      <c r="M444"/>
    </row>
    <row r="445" spans="1:13" x14ac:dyDescent="0.35">
      <c r="A445" t="s">
        <v>49</v>
      </c>
      <c r="B445" s="3">
        <v>41729</v>
      </c>
      <c r="C445" s="5">
        <v>2186.949951171875</v>
      </c>
      <c r="D445" s="3">
        <v>42292</v>
      </c>
      <c r="E445" s="5">
        <v>2946.699951171875</v>
      </c>
      <c r="F445" s="7">
        <v>759.75</v>
      </c>
      <c r="G445">
        <f t="shared" si="18"/>
        <v>2011.9939550781251</v>
      </c>
      <c r="H445" s="11">
        <f t="shared" si="19"/>
        <v>57.157229379217803</v>
      </c>
      <c r="I445" s="7">
        <f t="shared" si="20"/>
        <v>43425.205020860725</v>
      </c>
      <c r="J445" s="12">
        <f>Table1[[#This Row],[Total Profit/Loss]]/(Table1[[#This Row],[Quantities]]*Table1[[#This Row],[Buy Price]])</f>
        <v>0.34740164016688574</v>
      </c>
      <c r="K445" s="7">
        <f>K444+Table1[[#This Row],[Total Profit/Loss]]</f>
        <v>16793361.67980231</v>
      </c>
      <c r="L445" s="12">
        <f>L444+Table1[[#This Row],[return %]]</f>
        <v>134.34689343841865</v>
      </c>
      <c r="M445"/>
    </row>
    <row r="446" spans="1:13" x14ac:dyDescent="0.35">
      <c r="A446" t="s">
        <v>34</v>
      </c>
      <c r="B446" s="3">
        <v>42201</v>
      </c>
      <c r="C446" s="5">
        <v>638.42498779296875</v>
      </c>
      <c r="D446" s="3">
        <v>42298</v>
      </c>
      <c r="E446" s="5">
        <v>628.32501220703125</v>
      </c>
      <c r="F446" s="7">
        <v>-10.0999755859375</v>
      </c>
      <c r="G446">
        <f t="shared" si="18"/>
        <v>587.35098876953123</v>
      </c>
      <c r="H446" s="11">
        <f t="shared" si="19"/>
        <v>195.79434137144941</v>
      </c>
      <c r="I446" s="7">
        <f t="shared" si="20"/>
        <v>-1977.5180677163517</v>
      </c>
      <c r="J446" s="12">
        <f>Table1[[#This Row],[Total Profit/Loss]]/(Table1[[#This Row],[Quantities]]*Table1[[#This Row],[Buy Price]])</f>
        <v>-1.5820144541730821E-2</v>
      </c>
      <c r="K446" s="7">
        <f>K445+Table1[[#This Row],[Total Profit/Loss]]</f>
        <v>16791384.161734592</v>
      </c>
      <c r="L446" s="12">
        <f>L445+Table1[[#This Row],[return %]]</f>
        <v>134.33107329387693</v>
      </c>
      <c r="M446"/>
    </row>
    <row r="447" spans="1:13" x14ac:dyDescent="0.35">
      <c r="A447" t="s">
        <v>15</v>
      </c>
      <c r="B447" s="3">
        <v>42235</v>
      </c>
      <c r="C447" s="5">
        <v>696.0999755859375</v>
      </c>
      <c r="D447" s="3">
        <v>42304</v>
      </c>
      <c r="E447" s="5">
        <v>684.70001220703125</v>
      </c>
      <c r="F447" s="7">
        <v>-11.39996337890625</v>
      </c>
      <c r="G447">
        <f t="shared" si="18"/>
        <v>640.41197753906249</v>
      </c>
      <c r="H447" s="11">
        <f t="shared" si="19"/>
        <v>179.57190688705609</v>
      </c>
      <c r="I447" s="7">
        <f t="shared" si="20"/>
        <v>-2047.1131623928025</v>
      </c>
      <c r="J447" s="12">
        <f>Table1[[#This Row],[Total Profit/Loss]]/(Table1[[#This Row],[Quantities]]*Table1[[#This Row],[Buy Price]])</f>
        <v>-1.637690529914242E-2</v>
      </c>
      <c r="K447" s="7">
        <f>K446+Table1[[#This Row],[Total Profit/Loss]]</f>
        <v>16789337.048572198</v>
      </c>
      <c r="L447" s="12">
        <f>L446+Table1[[#This Row],[return %]]</f>
        <v>134.31469638857777</v>
      </c>
      <c r="M447"/>
    </row>
    <row r="448" spans="1:13" x14ac:dyDescent="0.35">
      <c r="A448" t="s">
        <v>7</v>
      </c>
      <c r="B448" s="3">
        <v>41599</v>
      </c>
      <c r="C448" s="5">
        <v>152.05000305175781</v>
      </c>
      <c r="D448" s="3">
        <v>42311</v>
      </c>
      <c r="E448" s="5">
        <v>291.20001220703119</v>
      </c>
      <c r="F448" s="7">
        <v>139.15000915527341</v>
      </c>
      <c r="G448">
        <f t="shared" si="18"/>
        <v>139.88600280761719</v>
      </c>
      <c r="H448" s="11">
        <f t="shared" si="19"/>
        <v>822.09797758077002</v>
      </c>
      <c r="I448" s="7">
        <f t="shared" si="20"/>
        <v>114394.9411068959</v>
      </c>
      <c r="J448" s="12">
        <f>Table1[[#This Row],[Total Profit/Loss]]/(Table1[[#This Row],[Quantities]]*Table1[[#This Row],[Buy Price]])</f>
        <v>0.91515952885516716</v>
      </c>
      <c r="K448" s="7">
        <f>K447+Table1[[#This Row],[Total Profit/Loss]]</f>
        <v>16903731.989679094</v>
      </c>
      <c r="L448" s="12">
        <f>L447+Table1[[#This Row],[return %]]</f>
        <v>135.22985591743293</v>
      </c>
      <c r="M448"/>
    </row>
    <row r="449" spans="1:13" x14ac:dyDescent="0.35">
      <c r="A449" t="s">
        <v>43</v>
      </c>
      <c r="B449" s="3">
        <v>42234</v>
      </c>
      <c r="C449" s="5">
        <v>1370.449951171875</v>
      </c>
      <c r="D449" s="3">
        <v>42312</v>
      </c>
      <c r="E449" s="5">
        <v>1266.900024414062</v>
      </c>
      <c r="F449" s="7">
        <v>-103.5499267578125</v>
      </c>
      <c r="G449">
        <f t="shared" si="18"/>
        <v>1260.813955078125</v>
      </c>
      <c r="H449" s="11">
        <f t="shared" si="19"/>
        <v>91.210919372219465</v>
      </c>
      <c r="I449" s="7">
        <f t="shared" si="20"/>
        <v>-9444.884020506066</v>
      </c>
      <c r="J449" s="12">
        <f>Table1[[#This Row],[Total Profit/Loss]]/(Table1[[#This Row],[Quantities]]*Table1[[#This Row],[Buy Price]])</f>
        <v>-7.555907216404853E-2</v>
      </c>
      <c r="K449" s="7">
        <f>K448+Table1[[#This Row],[Total Profit/Loss]]</f>
        <v>16894287.105658587</v>
      </c>
      <c r="L449" s="12">
        <f>L448+Table1[[#This Row],[return %]]</f>
        <v>135.15429684526887</v>
      </c>
      <c r="M449"/>
    </row>
    <row r="450" spans="1:13" x14ac:dyDescent="0.35">
      <c r="A450" t="s">
        <v>48</v>
      </c>
      <c r="B450" s="3">
        <v>41397</v>
      </c>
      <c r="C450" s="5">
        <v>96</v>
      </c>
      <c r="D450" s="3">
        <v>42313</v>
      </c>
      <c r="E450" s="5">
        <v>293.0333251953125</v>
      </c>
      <c r="F450" s="7">
        <v>197.0333251953125</v>
      </c>
      <c r="G450">
        <f t="shared" ref="G450:G513" si="21">0.92*C450</f>
        <v>88.320000000000007</v>
      </c>
      <c r="H450" s="11">
        <f t="shared" ref="H450:H513" si="22">10000/(C450-G450)</f>
        <v>1302.0833333333346</v>
      </c>
      <c r="I450" s="7">
        <f t="shared" ref="I450:I513" si="23">H450*F450</f>
        <v>256553.8088480634</v>
      </c>
      <c r="J450" s="12">
        <f>Table1[[#This Row],[Total Profit/Loss]]/(Table1[[#This Row],[Quantities]]*Table1[[#This Row],[Buy Price]])</f>
        <v>2.0524304707845054</v>
      </c>
      <c r="K450" s="7">
        <f>K449+Table1[[#This Row],[Total Profit/Loss]]</f>
        <v>17150840.914506651</v>
      </c>
      <c r="L450" s="12">
        <f>L449+Table1[[#This Row],[return %]]</f>
        <v>137.20672731605339</v>
      </c>
      <c r="M450"/>
    </row>
    <row r="451" spans="1:13" x14ac:dyDescent="0.35">
      <c r="A451" t="s">
        <v>18</v>
      </c>
      <c r="B451" s="3">
        <v>40660</v>
      </c>
      <c r="C451" s="5">
        <v>125.5400009155273</v>
      </c>
      <c r="D451" s="3">
        <v>42327</v>
      </c>
      <c r="E451" s="5">
        <v>1616.670043945312</v>
      </c>
      <c r="F451" s="7">
        <v>1491.1300430297849</v>
      </c>
      <c r="G451">
        <f t="shared" si="21"/>
        <v>115.49680084228513</v>
      </c>
      <c r="H451" s="11">
        <f t="shared" si="22"/>
        <v>995.69857486387502</v>
      </c>
      <c r="I451" s="7">
        <f t="shared" si="23"/>
        <v>1484716.0587814655</v>
      </c>
      <c r="J451" s="12">
        <f>Table1[[#This Row],[Total Profit/Loss]]/(Table1[[#This Row],[Quantities]]*Table1[[#This Row],[Buy Price]])</f>
        <v>11.877728470251714</v>
      </c>
      <c r="K451" s="7">
        <f>K450+Table1[[#This Row],[Total Profit/Loss]]</f>
        <v>18635556.973288119</v>
      </c>
      <c r="L451" s="12">
        <f>L450+Table1[[#This Row],[return %]]</f>
        <v>149.08445578630511</v>
      </c>
      <c r="M451"/>
    </row>
    <row r="452" spans="1:13" x14ac:dyDescent="0.35">
      <c r="A452" t="s">
        <v>17</v>
      </c>
      <c r="B452" s="3">
        <v>41857</v>
      </c>
      <c r="C452" s="5">
        <v>2750.949951171875</v>
      </c>
      <c r="D452" s="3">
        <v>42355</v>
      </c>
      <c r="E452" s="5">
        <v>3017.949951171875</v>
      </c>
      <c r="F452" s="7">
        <v>267</v>
      </c>
      <c r="G452">
        <f t="shared" si="21"/>
        <v>2530.8739550781252</v>
      </c>
      <c r="H452" s="11">
        <f t="shared" si="22"/>
        <v>45.438849204345374</v>
      </c>
      <c r="I452" s="7">
        <f t="shared" si="23"/>
        <v>12132.172737560215</v>
      </c>
      <c r="J452" s="12">
        <f>Table1[[#This Row],[Total Profit/Loss]]/(Table1[[#This Row],[Quantities]]*Table1[[#This Row],[Buy Price]])</f>
        <v>9.7057381900481646E-2</v>
      </c>
      <c r="K452" s="7">
        <f>K451+Table1[[#This Row],[Total Profit/Loss]]</f>
        <v>18647689.14602568</v>
      </c>
      <c r="L452" s="12">
        <f>L451+Table1[[#This Row],[return %]]</f>
        <v>149.18151316820558</v>
      </c>
      <c r="M452"/>
    </row>
    <row r="453" spans="1:13" x14ac:dyDescent="0.35">
      <c r="A453" t="s">
        <v>26</v>
      </c>
      <c r="B453" s="3">
        <v>42325</v>
      </c>
      <c r="C453" s="5">
        <v>232.73333740234381</v>
      </c>
      <c r="D453" s="3">
        <v>42398</v>
      </c>
      <c r="E453" s="5">
        <v>213.46665954589841</v>
      </c>
      <c r="F453" s="7">
        <v>-19.266677856445309</v>
      </c>
      <c r="G453">
        <f t="shared" si="21"/>
        <v>214.11467041015632</v>
      </c>
      <c r="H453" s="11">
        <f t="shared" si="22"/>
        <v>537.09537875058754</v>
      </c>
      <c r="I453" s="7">
        <f t="shared" si="23"/>
        <v>-10348.043640573051</v>
      </c>
      <c r="J453" s="12">
        <f>Table1[[#This Row],[Total Profit/Loss]]/(Table1[[#This Row],[Quantities]]*Table1[[#This Row],[Buy Price]])</f>
        <v>-8.2784349124584322E-2</v>
      </c>
      <c r="K453" s="7">
        <f>K452+Table1[[#This Row],[Total Profit/Loss]]</f>
        <v>18637341.102385107</v>
      </c>
      <c r="L453" s="12">
        <f>L452+Table1[[#This Row],[return %]]</f>
        <v>149.098728819081</v>
      </c>
      <c r="M453"/>
    </row>
    <row r="454" spans="1:13" x14ac:dyDescent="0.35">
      <c r="A454" t="s">
        <v>34</v>
      </c>
      <c r="B454" s="3">
        <v>42334</v>
      </c>
      <c r="C454" s="5">
        <v>673.125</v>
      </c>
      <c r="D454" s="3">
        <v>42403</v>
      </c>
      <c r="E454" s="5">
        <v>601.5</v>
      </c>
      <c r="F454" s="7">
        <v>-71.625</v>
      </c>
      <c r="G454">
        <f t="shared" si="21"/>
        <v>619.27499999999998</v>
      </c>
      <c r="H454" s="11">
        <f t="shared" si="22"/>
        <v>185.70102135561737</v>
      </c>
      <c r="I454" s="7">
        <f t="shared" si="23"/>
        <v>-13300.835654596094</v>
      </c>
      <c r="J454" s="12">
        <f>Table1[[#This Row],[Total Profit/Loss]]/(Table1[[#This Row],[Quantities]]*Table1[[#This Row],[Buy Price]])</f>
        <v>-0.1064066852367688</v>
      </c>
      <c r="K454" s="7">
        <f>K453+Table1[[#This Row],[Total Profit/Loss]]</f>
        <v>18624040.26673051</v>
      </c>
      <c r="L454" s="12">
        <f>L453+Table1[[#This Row],[return %]]</f>
        <v>148.99232213384423</v>
      </c>
      <c r="M454"/>
    </row>
    <row r="455" spans="1:13" x14ac:dyDescent="0.35">
      <c r="A455" t="s">
        <v>14</v>
      </c>
      <c r="B455" s="3">
        <v>41352</v>
      </c>
      <c r="C455" s="5">
        <v>265.54998779296881</v>
      </c>
      <c r="D455" s="3">
        <v>42410</v>
      </c>
      <c r="E455" s="5">
        <v>1361</v>
      </c>
      <c r="F455" s="7">
        <v>1095.450012207031</v>
      </c>
      <c r="G455">
        <f t="shared" si="21"/>
        <v>244.30598876953133</v>
      </c>
      <c r="H455" s="11">
        <f t="shared" si="22"/>
        <v>470.72116643234079</v>
      </c>
      <c r="I455" s="7">
        <f t="shared" si="23"/>
        <v>515651.5075144156</v>
      </c>
      <c r="J455" s="12">
        <f>Table1[[#This Row],[Total Profit/Loss]]/(Table1[[#This Row],[Quantities]]*Table1[[#This Row],[Buy Price]])</f>
        <v>4.1252120601153202</v>
      </c>
      <c r="K455" s="7">
        <f>K454+Table1[[#This Row],[Total Profit/Loss]]</f>
        <v>19139691.774244927</v>
      </c>
      <c r="L455" s="12">
        <f>L454+Table1[[#This Row],[return %]]</f>
        <v>153.11753419395956</v>
      </c>
      <c r="M455"/>
    </row>
    <row r="456" spans="1:13" x14ac:dyDescent="0.35">
      <c r="A456" t="s">
        <v>22</v>
      </c>
      <c r="B456" s="3">
        <v>41603</v>
      </c>
      <c r="C456" s="5">
        <v>329.875</v>
      </c>
      <c r="D456" s="3">
        <v>42412</v>
      </c>
      <c r="E456" s="5">
        <v>485.70001220703119</v>
      </c>
      <c r="F456" s="7">
        <v>155.82501220703119</v>
      </c>
      <c r="G456">
        <f t="shared" si="21"/>
        <v>303.48500000000001</v>
      </c>
      <c r="H456" s="11">
        <f t="shared" si="22"/>
        <v>378.93141341417225</v>
      </c>
      <c r="I456" s="7">
        <f t="shared" si="23"/>
        <v>59046.992120890973</v>
      </c>
      <c r="J456" s="12">
        <f>Table1[[#This Row],[Total Profit/Loss]]/(Table1[[#This Row],[Quantities]]*Table1[[#This Row],[Buy Price]])</f>
        <v>0.47237593696712749</v>
      </c>
      <c r="K456" s="7">
        <f>K455+Table1[[#This Row],[Total Profit/Loss]]</f>
        <v>19198738.766365819</v>
      </c>
      <c r="L456" s="12">
        <f>L455+Table1[[#This Row],[return %]]</f>
        <v>153.58991013092668</v>
      </c>
      <c r="M456"/>
    </row>
    <row r="457" spans="1:13" x14ac:dyDescent="0.35">
      <c r="A457" t="s">
        <v>20</v>
      </c>
      <c r="B457" s="3">
        <v>42339</v>
      </c>
      <c r="C457" s="5">
        <v>576.22943115234375</v>
      </c>
      <c r="D457" s="3">
        <v>42416</v>
      </c>
      <c r="E457" s="5">
        <v>530.97235107421875</v>
      </c>
      <c r="F457" s="7">
        <v>-45.257080078125</v>
      </c>
      <c r="G457">
        <f t="shared" si="21"/>
        <v>530.13107666015628</v>
      </c>
      <c r="H457" s="11">
        <f t="shared" si="22"/>
        <v>216.92748277370188</v>
      </c>
      <c r="I457" s="7">
        <f t="shared" si="23"/>
        <v>-9817.5044590355083</v>
      </c>
      <c r="J457" s="12">
        <f>Table1[[#This Row],[Total Profit/Loss]]/(Table1[[#This Row],[Quantities]]*Table1[[#This Row],[Buy Price]])</f>
        <v>-7.8540035672284014E-2</v>
      </c>
      <c r="K457" s="7">
        <f>K456+Table1[[#This Row],[Total Profit/Loss]]</f>
        <v>19188921.261906784</v>
      </c>
      <c r="L457" s="12">
        <f>L456+Table1[[#This Row],[return %]]</f>
        <v>153.51137009525439</v>
      </c>
      <c r="M457"/>
    </row>
    <row r="458" spans="1:13" x14ac:dyDescent="0.35">
      <c r="A458" t="s">
        <v>35</v>
      </c>
      <c r="B458" s="3">
        <v>41599</v>
      </c>
      <c r="C458" s="5">
        <v>1647</v>
      </c>
      <c r="D458" s="3">
        <v>42419</v>
      </c>
      <c r="E458" s="5">
        <v>3579.14990234375</v>
      </c>
      <c r="F458" s="7">
        <v>1932.14990234375</v>
      </c>
      <c r="G458">
        <f t="shared" si="21"/>
        <v>1515.24</v>
      </c>
      <c r="H458" s="11">
        <f t="shared" si="22"/>
        <v>75.895567698846392</v>
      </c>
      <c r="I458" s="7">
        <f t="shared" si="23"/>
        <v>146641.61371764951</v>
      </c>
      <c r="J458" s="12">
        <f>Table1[[#This Row],[Total Profit/Loss]]/(Table1[[#This Row],[Quantities]]*Table1[[#This Row],[Buy Price]])</f>
        <v>1.173132909741196</v>
      </c>
      <c r="K458" s="7">
        <f>K457+Table1[[#This Row],[Total Profit/Loss]]</f>
        <v>19335562.875624433</v>
      </c>
      <c r="L458" s="12">
        <f>L457+Table1[[#This Row],[return %]]</f>
        <v>154.68450300499558</v>
      </c>
      <c r="M458"/>
    </row>
    <row r="459" spans="1:13" x14ac:dyDescent="0.35">
      <c r="A459" t="s">
        <v>12</v>
      </c>
      <c r="B459" s="3">
        <v>41682</v>
      </c>
      <c r="C459" s="5">
        <v>60.791664123535163</v>
      </c>
      <c r="D459" s="3">
        <v>42419</v>
      </c>
      <c r="E459" s="5">
        <v>127.64166259765619</v>
      </c>
      <c r="F459" s="7">
        <v>66.849998474121094</v>
      </c>
      <c r="G459">
        <f t="shared" si="21"/>
        <v>55.928330993652352</v>
      </c>
      <c r="H459" s="11">
        <f t="shared" si="22"/>
        <v>2056.2029647023101</v>
      </c>
      <c r="I459" s="7">
        <f t="shared" si="23"/>
        <v>137457.16505283269</v>
      </c>
      <c r="J459" s="12">
        <f>Table1[[#This Row],[Total Profit/Loss]]/(Table1[[#This Row],[Quantities]]*Table1[[#This Row],[Buy Price]])</f>
        <v>1.099657320422661</v>
      </c>
      <c r="K459" s="7">
        <f>K458+Table1[[#This Row],[Total Profit/Loss]]</f>
        <v>19473020.040677264</v>
      </c>
      <c r="L459" s="12">
        <f>L458+Table1[[#This Row],[return %]]</f>
        <v>155.78416032541824</v>
      </c>
      <c r="M459"/>
    </row>
    <row r="460" spans="1:13" x14ac:dyDescent="0.35">
      <c r="A460" t="s">
        <v>10</v>
      </c>
      <c r="B460" s="3">
        <v>42199</v>
      </c>
      <c r="C460" s="5">
        <v>2498.699951171875</v>
      </c>
      <c r="D460" s="3">
        <v>42422</v>
      </c>
      <c r="E460" s="5">
        <v>2476.75</v>
      </c>
      <c r="F460" s="7">
        <v>-21.949951171875</v>
      </c>
      <c r="G460">
        <f t="shared" si="21"/>
        <v>2298.803955078125</v>
      </c>
      <c r="H460" s="11">
        <f t="shared" si="22"/>
        <v>50.026014504612995</v>
      </c>
      <c r="I460" s="7">
        <f t="shared" si="23"/>
        <v>-1098.0685756997657</v>
      </c>
      <c r="J460" s="12">
        <f>Table1[[#This Row],[Total Profit/Loss]]/(Table1[[#This Row],[Quantities]]*Table1[[#This Row],[Buy Price]])</f>
        <v>-8.7845486055981251E-3</v>
      </c>
      <c r="K460" s="7">
        <f>K459+Table1[[#This Row],[Total Profit/Loss]]</f>
        <v>19471921.972101565</v>
      </c>
      <c r="L460" s="12">
        <f>L459+Table1[[#This Row],[return %]]</f>
        <v>155.77537577681264</v>
      </c>
      <c r="M460"/>
    </row>
    <row r="461" spans="1:13" x14ac:dyDescent="0.35">
      <c r="A461" t="s">
        <v>32</v>
      </c>
      <c r="B461" s="3">
        <v>42368</v>
      </c>
      <c r="C461" s="5">
        <v>709.1500244140625</v>
      </c>
      <c r="D461" s="3">
        <v>42425</v>
      </c>
      <c r="E461" s="5">
        <v>606.8499755859375</v>
      </c>
      <c r="F461" s="7">
        <v>-102.300048828125</v>
      </c>
      <c r="G461">
        <f t="shared" si="21"/>
        <v>652.41802246093755</v>
      </c>
      <c r="H461" s="11">
        <f t="shared" si="22"/>
        <v>176.26735626679525</v>
      </c>
      <c r="I461" s="7">
        <f t="shared" si="23"/>
        <v>-18032.159152897661</v>
      </c>
      <c r="J461" s="12">
        <f>Table1[[#This Row],[Total Profit/Loss]]/(Table1[[#This Row],[Quantities]]*Table1[[#This Row],[Buy Price]])</f>
        <v>-0.14425727322318116</v>
      </c>
      <c r="K461" s="7">
        <f>K460+Table1[[#This Row],[Total Profit/Loss]]</f>
        <v>19453889.812948667</v>
      </c>
      <c r="L461" s="12">
        <f>L460+Table1[[#This Row],[return %]]</f>
        <v>155.63111850358945</v>
      </c>
      <c r="M461"/>
    </row>
    <row r="462" spans="1:13" x14ac:dyDescent="0.35">
      <c r="A462" t="s">
        <v>47</v>
      </c>
      <c r="B462" s="3">
        <v>42368</v>
      </c>
      <c r="C462" s="5">
        <v>349.85000610351563</v>
      </c>
      <c r="D462" s="3">
        <v>42425</v>
      </c>
      <c r="E462" s="5">
        <v>323.75</v>
      </c>
      <c r="F462" s="7">
        <v>-26.100006103515621</v>
      </c>
      <c r="G462">
        <f t="shared" si="21"/>
        <v>321.86200561523441</v>
      </c>
      <c r="H462" s="11">
        <f t="shared" si="22"/>
        <v>357.2959777597215</v>
      </c>
      <c r="I462" s="7">
        <f t="shared" si="23"/>
        <v>-9325.4272002903126</v>
      </c>
      <c r="J462" s="12">
        <f>Table1[[#This Row],[Total Profit/Loss]]/(Table1[[#This Row],[Quantities]]*Table1[[#This Row],[Buy Price]])</f>
        <v>-7.4603417602322419E-2</v>
      </c>
      <c r="K462" s="7">
        <f>K461+Table1[[#This Row],[Total Profit/Loss]]</f>
        <v>19444564.385748375</v>
      </c>
      <c r="L462" s="12">
        <f>L461+Table1[[#This Row],[return %]]</f>
        <v>155.55651508598712</v>
      </c>
      <c r="M462"/>
    </row>
    <row r="463" spans="1:13" x14ac:dyDescent="0.35">
      <c r="A463" t="s">
        <v>29</v>
      </c>
      <c r="B463" s="3">
        <v>41726</v>
      </c>
      <c r="C463" s="5">
        <v>501.45001220703119</v>
      </c>
      <c r="D463" s="3">
        <v>42426</v>
      </c>
      <c r="E463" s="5">
        <v>816.3499755859375</v>
      </c>
      <c r="F463" s="7">
        <v>314.89996337890619</v>
      </c>
      <c r="G463">
        <f t="shared" si="21"/>
        <v>461.33401123046872</v>
      </c>
      <c r="H463" s="11">
        <f t="shared" si="22"/>
        <v>249.27709035211257</v>
      </c>
      <c r="I463" s="7">
        <f t="shared" si="23"/>
        <v>78497.346623080535</v>
      </c>
      <c r="J463" s="12">
        <f>Table1[[#This Row],[Total Profit/Loss]]/(Table1[[#This Row],[Quantities]]*Table1[[#This Row],[Buy Price]])</f>
        <v>0.627978772984644</v>
      </c>
      <c r="K463" s="7">
        <f>K462+Table1[[#This Row],[Total Profit/Loss]]</f>
        <v>19523061.732371457</v>
      </c>
      <c r="L463" s="12">
        <f>L462+Table1[[#This Row],[return %]]</f>
        <v>156.18449385897176</v>
      </c>
      <c r="M463"/>
    </row>
    <row r="464" spans="1:13" x14ac:dyDescent="0.35">
      <c r="A464" t="s">
        <v>28</v>
      </c>
      <c r="B464" s="3">
        <v>42123</v>
      </c>
      <c r="C464" s="5">
        <v>58.308334350585938</v>
      </c>
      <c r="D464" s="3">
        <v>42438</v>
      </c>
      <c r="E464" s="5">
        <v>64.958335876464844</v>
      </c>
      <c r="F464" s="7">
        <v>6.6500015258789063</v>
      </c>
      <c r="G464">
        <f t="shared" si="21"/>
        <v>53.643667602539068</v>
      </c>
      <c r="H464" s="11">
        <f t="shared" si="22"/>
        <v>2143.7758665583292</v>
      </c>
      <c r="I464" s="7">
        <f t="shared" si="23"/>
        <v>14256.112783755263</v>
      </c>
      <c r="J464" s="12">
        <f>Table1[[#This Row],[Total Profit/Loss]]/(Table1[[#This Row],[Quantities]]*Table1[[#This Row],[Buy Price]])</f>
        <v>0.11404890227004195</v>
      </c>
      <c r="K464" s="7">
        <f>K463+Table1[[#This Row],[Total Profit/Loss]]</f>
        <v>19537317.845155213</v>
      </c>
      <c r="L464" s="12">
        <f>L463+Table1[[#This Row],[return %]]</f>
        <v>156.29854276124181</v>
      </c>
      <c r="M464"/>
    </row>
    <row r="465" spans="1:13" x14ac:dyDescent="0.35">
      <c r="A465" t="s">
        <v>11</v>
      </c>
      <c r="B465" s="3">
        <v>41625</v>
      </c>
      <c r="C465" s="5">
        <v>68.029998779296875</v>
      </c>
      <c r="D465" s="3">
        <v>42444</v>
      </c>
      <c r="E465" s="5">
        <v>166.1549987792969</v>
      </c>
      <c r="F465" s="7">
        <v>98.125</v>
      </c>
      <c r="G465">
        <f t="shared" si="21"/>
        <v>62.58759887695313</v>
      </c>
      <c r="H465" s="11">
        <f t="shared" si="22"/>
        <v>1837.424698558727</v>
      </c>
      <c r="I465" s="7">
        <f t="shared" si="23"/>
        <v>180297.29854607509</v>
      </c>
      <c r="J465" s="12">
        <f>Table1[[#This Row],[Total Profit/Loss]]/(Table1[[#This Row],[Quantities]]*Table1[[#This Row],[Buy Price]])</f>
        <v>1.4423783883685994</v>
      </c>
      <c r="K465" s="7">
        <f>K464+Table1[[#This Row],[Total Profit/Loss]]</f>
        <v>19717615.143701289</v>
      </c>
      <c r="L465" s="12">
        <f>L464+Table1[[#This Row],[return %]]</f>
        <v>157.74092114961041</v>
      </c>
      <c r="M465"/>
    </row>
    <row r="466" spans="1:13" x14ac:dyDescent="0.35">
      <c r="A466" t="s">
        <v>36</v>
      </c>
      <c r="B466" s="3">
        <v>42380</v>
      </c>
      <c r="C466" s="5">
        <v>118</v>
      </c>
      <c r="D466" s="3">
        <v>42444</v>
      </c>
      <c r="E466" s="5">
        <v>106.0833358764648</v>
      </c>
      <c r="F466" s="7">
        <v>-11.91666412353516</v>
      </c>
      <c r="G466">
        <f t="shared" si="21"/>
        <v>108.56</v>
      </c>
      <c r="H466" s="11">
        <f t="shared" si="22"/>
        <v>1059.3220338983053</v>
      </c>
      <c r="I466" s="7">
        <f t="shared" si="23"/>
        <v>-12623.584876626232</v>
      </c>
      <c r="J466" s="12">
        <f>Table1[[#This Row],[Total Profit/Loss]]/(Table1[[#This Row],[Quantities]]*Table1[[#This Row],[Buy Price]])</f>
        <v>-0.10098867901300983</v>
      </c>
      <c r="K466" s="7">
        <f>K465+Table1[[#This Row],[Total Profit/Loss]]</f>
        <v>19704991.558824662</v>
      </c>
      <c r="L466" s="12">
        <f>L465+Table1[[#This Row],[return %]]</f>
        <v>157.63993247059742</v>
      </c>
      <c r="M466"/>
    </row>
    <row r="467" spans="1:13" x14ac:dyDescent="0.35">
      <c r="A467" t="s">
        <v>42</v>
      </c>
      <c r="B467" s="3">
        <v>42460</v>
      </c>
      <c r="C467" s="5">
        <v>820</v>
      </c>
      <c r="D467" s="3">
        <v>42488</v>
      </c>
      <c r="E467" s="5">
        <v>801.95001220703125</v>
      </c>
      <c r="F467" s="7">
        <v>-18.04998779296875</v>
      </c>
      <c r="G467">
        <f t="shared" si="21"/>
        <v>754.4</v>
      </c>
      <c r="H467" s="11">
        <f t="shared" si="22"/>
        <v>152.43902439024384</v>
      </c>
      <c r="I467" s="7">
        <f t="shared" si="23"/>
        <v>-2751.5225294159668</v>
      </c>
      <c r="J467" s="12">
        <f>Table1[[#This Row],[Total Profit/Loss]]/(Table1[[#This Row],[Quantities]]*Table1[[#This Row],[Buy Price]])</f>
        <v>-2.2012180235327743E-2</v>
      </c>
      <c r="K467" s="7">
        <f>K466+Table1[[#This Row],[Total Profit/Loss]]</f>
        <v>19702240.036295246</v>
      </c>
      <c r="L467" s="12">
        <f>L466+Table1[[#This Row],[return %]]</f>
        <v>157.61792029036209</v>
      </c>
      <c r="M467"/>
    </row>
    <row r="468" spans="1:13" x14ac:dyDescent="0.35">
      <c r="A468" t="s">
        <v>40</v>
      </c>
      <c r="B468" s="3">
        <v>42335</v>
      </c>
      <c r="C468" s="5">
        <v>447.58871459960938</v>
      </c>
      <c r="D468" s="3">
        <v>42556</v>
      </c>
      <c r="E468" s="5">
        <v>454.01190185546881</v>
      </c>
      <c r="F468" s="7">
        <v>6.423187255859375</v>
      </c>
      <c r="G468">
        <f t="shared" si="21"/>
        <v>411.78161743164065</v>
      </c>
      <c r="H468" s="11">
        <f t="shared" si="22"/>
        <v>279.2742442396451</v>
      </c>
      <c r="I468" s="7">
        <f t="shared" si="23"/>
        <v>1793.8307664898468</v>
      </c>
      <c r="J468" s="12">
        <f>Table1[[#This Row],[Total Profit/Loss]]/(Table1[[#This Row],[Quantities]]*Table1[[#This Row],[Buy Price]])</f>
        <v>1.4350646131918761E-2</v>
      </c>
      <c r="K468" s="7">
        <f>K467+Table1[[#This Row],[Total Profit/Loss]]</f>
        <v>19704033.867061738</v>
      </c>
      <c r="L468" s="12">
        <f>L467+Table1[[#This Row],[return %]]</f>
        <v>157.63227093649402</v>
      </c>
      <c r="M468"/>
    </row>
    <row r="469" spans="1:13" x14ac:dyDescent="0.35">
      <c r="A469" t="s">
        <v>30</v>
      </c>
      <c r="B469" s="3">
        <v>42243</v>
      </c>
      <c r="C469" s="5">
        <v>541.4000244140625</v>
      </c>
      <c r="D469" s="3">
        <v>42598</v>
      </c>
      <c r="E469" s="5">
        <v>525.9000244140625</v>
      </c>
      <c r="F469" s="7">
        <v>-15.5</v>
      </c>
      <c r="G469">
        <f t="shared" si="21"/>
        <v>498.08802246093751</v>
      </c>
      <c r="H469" s="11">
        <f t="shared" si="22"/>
        <v>230.8828857835442</v>
      </c>
      <c r="I469" s="7">
        <f t="shared" si="23"/>
        <v>-3578.684729644935</v>
      </c>
      <c r="J469" s="12">
        <f>Table1[[#This Row],[Total Profit/Loss]]/(Table1[[#This Row],[Quantities]]*Table1[[#This Row],[Buy Price]])</f>
        <v>-2.8629477837159474E-2</v>
      </c>
      <c r="K469" s="7">
        <f>K468+Table1[[#This Row],[Total Profit/Loss]]</f>
        <v>19700455.182332095</v>
      </c>
      <c r="L469" s="12">
        <f>L468+Table1[[#This Row],[return %]]</f>
        <v>157.60364145865685</v>
      </c>
      <c r="M469"/>
    </row>
    <row r="470" spans="1:13" x14ac:dyDescent="0.35">
      <c r="A470" t="s">
        <v>46</v>
      </c>
      <c r="B470" s="3">
        <v>42552</v>
      </c>
      <c r="C470" s="5">
        <v>511.39999389648438</v>
      </c>
      <c r="D470" s="3">
        <v>42614</v>
      </c>
      <c r="E470" s="5">
        <v>469.14999389648438</v>
      </c>
      <c r="F470" s="7">
        <v>-42.25</v>
      </c>
      <c r="G470">
        <f t="shared" si="21"/>
        <v>470.48799438476567</v>
      </c>
      <c r="H470" s="11">
        <f t="shared" si="22"/>
        <v>244.42706588162798</v>
      </c>
      <c r="I470" s="7">
        <f t="shared" si="23"/>
        <v>-10327.043533498781</v>
      </c>
      <c r="J470" s="12">
        <f>Table1[[#This Row],[Total Profit/Loss]]/(Table1[[#This Row],[Quantities]]*Table1[[#This Row],[Buy Price]])</f>
        <v>-8.2616348267990164E-2</v>
      </c>
      <c r="K470" s="7">
        <f>K469+Table1[[#This Row],[Total Profit/Loss]]</f>
        <v>19690128.138798594</v>
      </c>
      <c r="L470" s="12">
        <f>L469+Table1[[#This Row],[return %]]</f>
        <v>157.52102511038888</v>
      </c>
      <c r="M470"/>
    </row>
    <row r="471" spans="1:13" x14ac:dyDescent="0.35">
      <c r="A471" t="s">
        <v>13</v>
      </c>
      <c r="B471" s="3">
        <v>42501</v>
      </c>
      <c r="C471" s="5">
        <v>323.46124267578119</v>
      </c>
      <c r="D471" s="3">
        <v>42647</v>
      </c>
      <c r="E471" s="5">
        <v>292.00735473632813</v>
      </c>
      <c r="F471" s="7">
        <v>-31.453887939453121</v>
      </c>
      <c r="G471">
        <f t="shared" si="21"/>
        <v>297.58434326171869</v>
      </c>
      <c r="H471" s="11">
        <f t="shared" si="22"/>
        <v>386.44506206047288</v>
      </c>
      <c r="I471" s="7">
        <f t="shared" si="23"/>
        <v>-12155.199676805121</v>
      </c>
      <c r="J471" s="12">
        <f>Table1[[#This Row],[Total Profit/Loss]]/(Table1[[#This Row],[Quantities]]*Table1[[#This Row],[Buy Price]])</f>
        <v>-9.7241597414441022E-2</v>
      </c>
      <c r="K471" s="7">
        <f>K470+Table1[[#This Row],[Total Profit/Loss]]</f>
        <v>19677972.93912179</v>
      </c>
      <c r="L471" s="12">
        <f>L470+Table1[[#This Row],[return %]]</f>
        <v>157.42378351297444</v>
      </c>
      <c r="M471"/>
    </row>
    <row r="472" spans="1:13" x14ac:dyDescent="0.35">
      <c r="A472" t="s">
        <v>17</v>
      </c>
      <c r="B472" s="3">
        <v>42577</v>
      </c>
      <c r="C472" s="5">
        <v>3319.64990234375</v>
      </c>
      <c r="D472" s="3">
        <v>42648</v>
      </c>
      <c r="E472" s="5">
        <v>3123.14990234375</v>
      </c>
      <c r="F472" s="7">
        <v>-196.5</v>
      </c>
      <c r="G472">
        <f t="shared" si="21"/>
        <v>3054.0779101562503</v>
      </c>
      <c r="H472" s="11">
        <f t="shared" si="22"/>
        <v>37.654573125842944</v>
      </c>
      <c r="I472" s="7">
        <f t="shared" si="23"/>
        <v>-7399.1236192281385</v>
      </c>
      <c r="J472" s="12">
        <f>Table1[[#This Row],[Total Profit/Loss]]/(Table1[[#This Row],[Quantities]]*Table1[[#This Row],[Buy Price]])</f>
        <v>-5.9192988953825056E-2</v>
      </c>
      <c r="K472" s="7">
        <f>K471+Table1[[#This Row],[Total Profit/Loss]]</f>
        <v>19670573.815502562</v>
      </c>
      <c r="L472" s="12">
        <f>L471+Table1[[#This Row],[return %]]</f>
        <v>157.3645905240206</v>
      </c>
      <c r="M472"/>
    </row>
    <row r="473" spans="1:13" x14ac:dyDescent="0.35">
      <c r="A473" t="s">
        <v>43</v>
      </c>
      <c r="B473" s="3">
        <v>42508</v>
      </c>
      <c r="C473" s="5">
        <v>1275.550048828125</v>
      </c>
      <c r="D473" s="3">
        <v>42669</v>
      </c>
      <c r="E473" s="5">
        <v>1198.125</v>
      </c>
      <c r="F473" s="7">
        <v>-77.425048828125</v>
      </c>
      <c r="G473">
        <f t="shared" si="21"/>
        <v>1173.5060449218749</v>
      </c>
      <c r="H473" s="11">
        <f t="shared" si="22"/>
        <v>97.996938744065815</v>
      </c>
      <c r="I473" s="7">
        <f t="shared" si="23"/>
        <v>-7587.4177672660708</v>
      </c>
      <c r="J473" s="12">
        <f>Table1[[#This Row],[Total Profit/Loss]]/(Table1[[#This Row],[Quantities]]*Table1[[#This Row],[Buy Price]])</f>
        <v>-6.0699342138128602E-2</v>
      </c>
      <c r="K473" s="7">
        <f>K472+Table1[[#This Row],[Total Profit/Loss]]</f>
        <v>19662986.397735294</v>
      </c>
      <c r="L473" s="12">
        <f>L472+Table1[[#This Row],[return %]]</f>
        <v>157.30389118188248</v>
      </c>
      <c r="M473"/>
    </row>
    <row r="474" spans="1:13" x14ac:dyDescent="0.35">
      <c r="A474" t="s">
        <v>25</v>
      </c>
      <c r="B474" s="3">
        <v>42473</v>
      </c>
      <c r="C474" s="5">
        <v>897.70001220703125</v>
      </c>
      <c r="D474" s="3">
        <v>42692</v>
      </c>
      <c r="E474" s="5">
        <v>802.8499755859375</v>
      </c>
      <c r="F474" s="7">
        <v>-94.85003662109375</v>
      </c>
      <c r="G474">
        <f t="shared" si="21"/>
        <v>825.88401123046879</v>
      </c>
      <c r="H474" s="11">
        <f t="shared" si="22"/>
        <v>139.24473465549207</v>
      </c>
      <c r="I474" s="7">
        <f t="shared" si="23"/>
        <v>-13207.368181367905</v>
      </c>
      <c r="J474" s="12">
        <f>Table1[[#This Row],[Total Profit/Loss]]/(Table1[[#This Row],[Quantities]]*Table1[[#This Row],[Buy Price]])</f>
        <v>-0.10565894545094319</v>
      </c>
      <c r="K474" s="7">
        <f>K473+Table1[[#This Row],[Total Profit/Loss]]</f>
        <v>19649779.029553927</v>
      </c>
      <c r="L474" s="12">
        <f>L473+Table1[[#This Row],[return %]]</f>
        <v>157.19823223643152</v>
      </c>
      <c r="M474"/>
    </row>
    <row r="475" spans="1:13" x14ac:dyDescent="0.35">
      <c r="A475" t="s">
        <v>34</v>
      </c>
      <c r="B475" s="3">
        <v>42495</v>
      </c>
      <c r="C475" s="5">
        <v>660.42498779296875</v>
      </c>
      <c r="D475" s="3">
        <v>42699</v>
      </c>
      <c r="E475" s="5">
        <v>586.5</v>
      </c>
      <c r="F475" s="7">
        <v>-73.92498779296875</v>
      </c>
      <c r="G475">
        <f t="shared" si="21"/>
        <v>607.59098876953124</v>
      </c>
      <c r="H475" s="11">
        <f t="shared" si="22"/>
        <v>189.27206315698217</v>
      </c>
      <c r="I475" s="7">
        <f t="shared" si="23"/>
        <v>-13991.934958429918</v>
      </c>
      <c r="J475" s="12">
        <f>Table1[[#This Row],[Total Profit/Loss]]/(Table1[[#This Row],[Quantities]]*Table1[[#This Row],[Buy Price]])</f>
        <v>-0.11193547966743939</v>
      </c>
      <c r="K475" s="7">
        <f>K474+Table1[[#This Row],[Total Profit/Loss]]</f>
        <v>19635787.094595499</v>
      </c>
      <c r="L475" s="12">
        <f>L474+Table1[[#This Row],[return %]]</f>
        <v>157.08629675676409</v>
      </c>
      <c r="M475"/>
    </row>
    <row r="476" spans="1:13" x14ac:dyDescent="0.35">
      <c r="A476" t="s">
        <v>47</v>
      </c>
      <c r="B476" s="3">
        <v>42496</v>
      </c>
      <c r="C476" s="5">
        <v>365.45001220703119</v>
      </c>
      <c r="D476" s="3">
        <v>42702</v>
      </c>
      <c r="E476" s="5">
        <v>306.54998779296881</v>
      </c>
      <c r="F476" s="7">
        <v>-58.9000244140625</v>
      </c>
      <c r="G476">
        <f t="shared" si="21"/>
        <v>336.21401123046871</v>
      </c>
      <c r="H476" s="11">
        <f t="shared" si="22"/>
        <v>342.0440438491114</v>
      </c>
      <c r="I476" s="7">
        <f t="shared" si="23"/>
        <v>-20146.402533397326</v>
      </c>
      <c r="J476" s="12">
        <f>Table1[[#This Row],[Total Profit/Loss]]/(Table1[[#This Row],[Quantities]]*Table1[[#This Row],[Buy Price]])</f>
        <v>-0.16117122026717851</v>
      </c>
      <c r="K476" s="7">
        <f>K475+Table1[[#This Row],[Total Profit/Loss]]</f>
        <v>19615640.692062102</v>
      </c>
      <c r="L476" s="12">
        <f>L475+Table1[[#This Row],[return %]]</f>
        <v>156.92512553649689</v>
      </c>
      <c r="M476"/>
    </row>
    <row r="477" spans="1:13" x14ac:dyDescent="0.35">
      <c r="A477" t="s">
        <v>9</v>
      </c>
      <c r="B477" s="3">
        <v>42520</v>
      </c>
      <c r="C477" s="5">
        <v>513.70001220703125</v>
      </c>
      <c r="D477" s="3">
        <v>42710</v>
      </c>
      <c r="E477" s="5">
        <v>455.95001220703119</v>
      </c>
      <c r="F477" s="7">
        <v>-57.75</v>
      </c>
      <c r="G477">
        <f t="shared" si="21"/>
        <v>472.60401123046876</v>
      </c>
      <c r="H477" s="11">
        <f t="shared" si="22"/>
        <v>243.33267866387075</v>
      </c>
      <c r="I477" s="7">
        <f t="shared" si="23"/>
        <v>-14052.462192838537</v>
      </c>
      <c r="J477" s="12">
        <f>Table1[[#This Row],[Total Profit/Loss]]/(Table1[[#This Row],[Quantities]]*Table1[[#This Row],[Buy Price]])</f>
        <v>-0.11241969754270828</v>
      </c>
      <c r="K477" s="7">
        <f>K476+Table1[[#This Row],[Total Profit/Loss]]</f>
        <v>19601588.229869265</v>
      </c>
      <c r="L477" s="12">
        <f>L476+Table1[[#This Row],[return %]]</f>
        <v>156.81270583895417</v>
      </c>
      <c r="M477"/>
    </row>
    <row r="478" spans="1:13" x14ac:dyDescent="0.35">
      <c r="A478" t="s">
        <v>8</v>
      </c>
      <c r="B478" s="3">
        <v>41583</v>
      </c>
      <c r="C478" s="5">
        <v>548.20001220703125</v>
      </c>
      <c r="D478" s="3">
        <v>42725</v>
      </c>
      <c r="E478" s="5">
        <v>865.54998779296875</v>
      </c>
      <c r="F478" s="7">
        <v>317.3499755859375</v>
      </c>
      <c r="G478">
        <f t="shared" si="21"/>
        <v>504.34401123046877</v>
      </c>
      <c r="H478" s="11">
        <f t="shared" si="22"/>
        <v>228.0189661009949</v>
      </c>
      <c r="I478" s="7">
        <f t="shared" si="23"/>
        <v>72361.813325281444</v>
      </c>
      <c r="J478" s="12">
        <f>Table1[[#This Row],[Total Profit/Loss]]/(Table1[[#This Row],[Quantities]]*Table1[[#This Row],[Buy Price]])</f>
        <v>0.57889450660225139</v>
      </c>
      <c r="K478" s="7">
        <f>K477+Table1[[#This Row],[Total Profit/Loss]]</f>
        <v>19673950.043194547</v>
      </c>
      <c r="L478" s="12">
        <f>L477+Table1[[#This Row],[return %]]</f>
        <v>157.39160034555641</v>
      </c>
      <c r="M478"/>
    </row>
    <row r="479" spans="1:13" x14ac:dyDescent="0.35">
      <c r="A479" t="s">
        <v>26</v>
      </c>
      <c r="B479" s="3">
        <v>42507</v>
      </c>
      <c r="C479" s="5">
        <v>220.33332824707031</v>
      </c>
      <c r="D479" s="3">
        <v>42726</v>
      </c>
      <c r="E479" s="5">
        <v>227.55000305175781</v>
      </c>
      <c r="F479" s="7">
        <v>7.2166748046875</v>
      </c>
      <c r="G479">
        <f t="shared" si="21"/>
        <v>202.7066619873047</v>
      </c>
      <c r="H479" s="11">
        <f t="shared" si="22"/>
        <v>567.32225212806475</v>
      </c>
      <c r="I479" s="7">
        <f t="shared" si="23"/>
        <v>4094.1802030711742</v>
      </c>
      <c r="J479" s="12">
        <f>Table1[[#This Row],[Total Profit/Loss]]/(Table1[[#This Row],[Quantities]]*Table1[[#This Row],[Buy Price]])</f>
        <v>3.2753441624569377E-2</v>
      </c>
      <c r="K479" s="7">
        <f>K478+Table1[[#This Row],[Total Profit/Loss]]</f>
        <v>19678044.22339762</v>
      </c>
      <c r="L479" s="12">
        <f>L478+Table1[[#This Row],[return %]]</f>
        <v>157.42435378718099</v>
      </c>
      <c r="M479"/>
    </row>
    <row r="480" spans="1:13" x14ac:dyDescent="0.35">
      <c r="A480" t="s">
        <v>16</v>
      </c>
      <c r="B480" s="3">
        <v>42583</v>
      </c>
      <c r="C480" s="5">
        <v>326.45001220703119</v>
      </c>
      <c r="D480" s="3">
        <v>42726</v>
      </c>
      <c r="E480" s="5">
        <v>287.64999389648438</v>
      </c>
      <c r="F480" s="7">
        <v>-38.800018310546882</v>
      </c>
      <c r="G480">
        <f t="shared" si="21"/>
        <v>300.33401123046872</v>
      </c>
      <c r="H480" s="11">
        <f t="shared" si="22"/>
        <v>382.90701585493093</v>
      </c>
      <c r="I480" s="7">
        <f t="shared" si="23"/>
        <v>-14856.799226408186</v>
      </c>
      <c r="J480" s="12">
        <f>Table1[[#This Row],[Total Profit/Loss]]/(Table1[[#This Row],[Quantities]]*Table1[[#This Row],[Buy Price]])</f>
        <v>-0.1188543938112654</v>
      </c>
      <c r="K480" s="7">
        <f>K479+Table1[[#This Row],[Total Profit/Loss]]</f>
        <v>19663187.424171213</v>
      </c>
      <c r="L480" s="12">
        <f>L479+Table1[[#This Row],[return %]]</f>
        <v>157.30549939336973</v>
      </c>
      <c r="M480"/>
    </row>
    <row r="481" spans="1:13" x14ac:dyDescent="0.35">
      <c r="A481" t="s">
        <v>33</v>
      </c>
      <c r="B481" s="3">
        <v>42537</v>
      </c>
      <c r="C481" s="5">
        <v>996.13336181640625</v>
      </c>
      <c r="D481" s="3">
        <v>42727</v>
      </c>
      <c r="E481" s="5">
        <v>891.63336181640625</v>
      </c>
      <c r="F481" s="7">
        <v>-104.5</v>
      </c>
      <c r="G481">
        <f t="shared" si="21"/>
        <v>916.44269287109375</v>
      </c>
      <c r="H481" s="11">
        <f t="shared" si="22"/>
        <v>125.48520588856485</v>
      </c>
      <c r="I481" s="7">
        <f t="shared" si="23"/>
        <v>-13113.204015355026</v>
      </c>
      <c r="J481" s="12">
        <f>Table1[[#This Row],[Total Profit/Loss]]/(Table1[[#This Row],[Quantities]]*Table1[[#This Row],[Buy Price]])</f>
        <v>-0.10490563212284021</v>
      </c>
      <c r="K481" s="7">
        <f>K480+Table1[[#This Row],[Total Profit/Loss]]</f>
        <v>19650074.220155858</v>
      </c>
      <c r="L481" s="12">
        <f>L480+Table1[[#This Row],[return %]]</f>
        <v>157.20059376124689</v>
      </c>
      <c r="M481"/>
    </row>
    <row r="482" spans="1:13" x14ac:dyDescent="0.35">
      <c r="A482" t="s">
        <v>20</v>
      </c>
      <c r="B482" s="3">
        <v>42478</v>
      </c>
      <c r="C482" s="5">
        <v>631.19989013671875</v>
      </c>
      <c r="D482" s="3">
        <v>42731</v>
      </c>
      <c r="E482" s="5">
        <v>626.00762939453125</v>
      </c>
      <c r="F482" s="7">
        <v>-5.1922607421875</v>
      </c>
      <c r="G482">
        <f t="shared" si="21"/>
        <v>580.70389892578123</v>
      </c>
      <c r="H482" s="11">
        <f t="shared" si="22"/>
        <v>198.03552242844145</v>
      </c>
      <c r="I482" s="7">
        <f t="shared" si="23"/>
        <v>-1028.2520686637888</v>
      </c>
      <c r="J482" s="12">
        <f>Table1[[#This Row],[Total Profit/Loss]]/(Table1[[#This Row],[Quantities]]*Table1[[#This Row],[Buy Price]])</f>
        <v>-8.2260165493103134E-3</v>
      </c>
      <c r="K482" s="7">
        <f>K481+Table1[[#This Row],[Total Profit/Loss]]</f>
        <v>19649045.968087193</v>
      </c>
      <c r="L482" s="12">
        <f>L481+Table1[[#This Row],[return %]]</f>
        <v>157.19236774469758</v>
      </c>
      <c r="M482"/>
    </row>
    <row r="483" spans="1:13" x14ac:dyDescent="0.35">
      <c r="A483" t="s">
        <v>23</v>
      </c>
      <c r="B483" s="3">
        <v>42341</v>
      </c>
      <c r="C483" s="5">
        <v>2617.800048828125</v>
      </c>
      <c r="D483" s="3">
        <v>42733</v>
      </c>
      <c r="E483" s="5">
        <v>3036.35009765625</v>
      </c>
      <c r="F483" s="7">
        <v>418.550048828125</v>
      </c>
      <c r="G483">
        <f t="shared" si="21"/>
        <v>2408.3760449218753</v>
      </c>
      <c r="H483" s="11">
        <f t="shared" si="22"/>
        <v>47.750018209357599</v>
      </c>
      <c r="I483" s="7">
        <f t="shared" si="23"/>
        <v>19985.77245307048</v>
      </c>
      <c r="J483" s="12">
        <f>Table1[[#This Row],[Total Profit/Loss]]/(Table1[[#This Row],[Quantities]]*Table1[[#This Row],[Buy Price]])</f>
        <v>0.15988617962456361</v>
      </c>
      <c r="K483" s="7">
        <f>K482+Table1[[#This Row],[Total Profit/Loss]]</f>
        <v>19669031.740540262</v>
      </c>
      <c r="L483" s="12">
        <f>L482+Table1[[#This Row],[return %]]</f>
        <v>157.35225392432213</v>
      </c>
      <c r="M483"/>
    </row>
    <row r="484" spans="1:13" x14ac:dyDescent="0.35">
      <c r="A484" t="s">
        <v>37</v>
      </c>
      <c r="B484" s="3">
        <v>42523</v>
      </c>
      <c r="C484" s="5">
        <v>630.20501708984375</v>
      </c>
      <c r="D484" s="3">
        <v>42734</v>
      </c>
      <c r="E484" s="5">
        <v>602.83502197265625</v>
      </c>
      <c r="F484" s="7">
        <v>-27.3699951171875</v>
      </c>
      <c r="G484">
        <f t="shared" si="21"/>
        <v>579.78861572265623</v>
      </c>
      <c r="H484" s="11">
        <f t="shared" si="22"/>
        <v>198.34815117344522</v>
      </c>
      <c r="I484" s="7">
        <f t="shared" si="23"/>
        <v>-5428.7879291203635</v>
      </c>
      <c r="J484" s="12">
        <f>Table1[[#This Row],[Total Profit/Loss]]/(Table1[[#This Row],[Quantities]]*Table1[[#This Row],[Buy Price]])</f>
        <v>-4.3430303432962926E-2</v>
      </c>
      <c r="K484" s="7">
        <f>K483+Table1[[#This Row],[Total Profit/Loss]]</f>
        <v>19663602.952611141</v>
      </c>
      <c r="L484" s="12">
        <f>L483+Table1[[#This Row],[return %]]</f>
        <v>157.30882362088917</v>
      </c>
      <c r="M484"/>
    </row>
    <row r="485" spans="1:13" x14ac:dyDescent="0.35">
      <c r="A485" t="s">
        <v>49</v>
      </c>
      <c r="B485" s="3">
        <v>42465</v>
      </c>
      <c r="C485" s="5">
        <v>3100.39990234375</v>
      </c>
      <c r="D485" s="3">
        <v>42739</v>
      </c>
      <c r="E485" s="5">
        <v>3301.39990234375</v>
      </c>
      <c r="F485" s="7">
        <v>201</v>
      </c>
      <c r="G485">
        <f t="shared" si="21"/>
        <v>2852.3679101562502</v>
      </c>
      <c r="H485" s="11">
        <f t="shared" si="22"/>
        <v>40.317379672701655</v>
      </c>
      <c r="I485" s="7">
        <f t="shared" si="23"/>
        <v>8103.7933142130323</v>
      </c>
      <c r="J485" s="12">
        <f>Table1[[#This Row],[Total Profit/Loss]]/(Table1[[#This Row],[Quantities]]*Table1[[#This Row],[Buy Price]])</f>
        <v>6.4830346513704201E-2</v>
      </c>
      <c r="K485" s="7">
        <f>K484+Table1[[#This Row],[Total Profit/Loss]]</f>
        <v>19671706.745925356</v>
      </c>
      <c r="L485" s="12">
        <f>L484+Table1[[#This Row],[return %]]</f>
        <v>157.37365396740287</v>
      </c>
      <c r="M485"/>
    </row>
    <row r="486" spans="1:13" x14ac:dyDescent="0.35">
      <c r="A486" t="s">
        <v>29</v>
      </c>
      <c r="B486" s="3">
        <v>42489</v>
      </c>
      <c r="C486" s="5">
        <v>1048.849975585938</v>
      </c>
      <c r="D486" s="3">
        <v>42741</v>
      </c>
      <c r="E486" s="5">
        <v>1144.050048828125</v>
      </c>
      <c r="F486" s="7">
        <v>95.2000732421875</v>
      </c>
      <c r="G486">
        <f t="shared" si="21"/>
        <v>964.94197753906292</v>
      </c>
      <c r="H486" s="11">
        <f t="shared" si="22"/>
        <v>119.17815026898293</v>
      </c>
      <c r="I486" s="7">
        <f t="shared" si="23"/>
        <v>11345.768634475604</v>
      </c>
      <c r="J486" s="12">
        <f>Table1[[#This Row],[Total Profit/Loss]]/(Table1[[#This Row],[Quantities]]*Table1[[#This Row],[Buy Price]])</f>
        <v>9.0766149075804825E-2</v>
      </c>
      <c r="K486" s="7">
        <f>K485+Table1[[#This Row],[Total Profit/Loss]]</f>
        <v>19683052.514559831</v>
      </c>
      <c r="L486" s="12">
        <f>L485+Table1[[#This Row],[return %]]</f>
        <v>157.46442011647869</v>
      </c>
      <c r="M486"/>
    </row>
    <row r="487" spans="1:13" x14ac:dyDescent="0.35">
      <c r="A487" t="s">
        <v>10</v>
      </c>
      <c r="B487" s="3">
        <v>42506</v>
      </c>
      <c r="C487" s="5">
        <v>2512.10009765625</v>
      </c>
      <c r="D487" s="3">
        <v>42744</v>
      </c>
      <c r="E487" s="5">
        <v>2723.14990234375</v>
      </c>
      <c r="F487" s="7">
        <v>211.0498046875</v>
      </c>
      <c r="G487">
        <f t="shared" si="21"/>
        <v>2311.1320898437502</v>
      </c>
      <c r="H487" s="11">
        <f t="shared" si="22"/>
        <v>49.759163703955579</v>
      </c>
      <c r="I487" s="7">
        <f t="shared" si="23"/>
        <v>10501.661781133163</v>
      </c>
      <c r="J487" s="12">
        <f>Table1[[#This Row],[Total Profit/Loss]]/(Table1[[#This Row],[Quantities]]*Table1[[#This Row],[Buy Price]])</f>
        <v>8.4013294249065215E-2</v>
      </c>
      <c r="K487" s="7">
        <f>K486+Table1[[#This Row],[Total Profit/Loss]]</f>
        <v>19693554.176340964</v>
      </c>
      <c r="L487" s="12">
        <f>L486+Table1[[#This Row],[return %]]</f>
        <v>157.54843341072777</v>
      </c>
      <c r="M487"/>
    </row>
    <row r="488" spans="1:13" x14ac:dyDescent="0.35">
      <c r="A488" t="s">
        <v>14</v>
      </c>
      <c r="B488" s="3">
        <v>42600</v>
      </c>
      <c r="C488" s="5">
        <v>1664.775024414062</v>
      </c>
      <c r="D488" s="3">
        <v>42744</v>
      </c>
      <c r="E488" s="5">
        <v>1448.949951171875</v>
      </c>
      <c r="F488" s="7">
        <v>-215.8250732421875</v>
      </c>
      <c r="G488">
        <f t="shared" si="21"/>
        <v>1531.5930224609372</v>
      </c>
      <c r="H488" s="11">
        <f t="shared" si="22"/>
        <v>75.085220625528876</v>
      </c>
      <c r="I488" s="7">
        <f t="shared" si="23"/>
        <v>-16205.273240910577</v>
      </c>
      <c r="J488" s="12">
        <f>Table1[[#This Row],[Total Profit/Loss]]/(Table1[[#This Row],[Quantities]]*Table1[[#This Row],[Buy Price]])</f>
        <v>-0.12964218592728455</v>
      </c>
      <c r="K488" s="7">
        <f>K487+Table1[[#This Row],[Total Profit/Loss]]</f>
        <v>19677348.903100055</v>
      </c>
      <c r="L488" s="12">
        <f>L487+Table1[[#This Row],[return %]]</f>
        <v>157.41879122480049</v>
      </c>
      <c r="M488"/>
    </row>
    <row r="489" spans="1:13" x14ac:dyDescent="0.35">
      <c r="A489" t="s">
        <v>32</v>
      </c>
      <c r="B489" s="3">
        <v>42502</v>
      </c>
      <c r="C489" s="5">
        <v>726.75</v>
      </c>
      <c r="D489" s="3">
        <v>42745</v>
      </c>
      <c r="E489" s="5">
        <v>712.6500244140625</v>
      </c>
      <c r="F489" s="7">
        <v>-14.0999755859375</v>
      </c>
      <c r="G489">
        <f t="shared" si="21"/>
        <v>668.61</v>
      </c>
      <c r="H489" s="11">
        <f t="shared" si="22"/>
        <v>171.99862401100796</v>
      </c>
      <c r="I489" s="7">
        <f t="shared" si="23"/>
        <v>-2425.1763993700556</v>
      </c>
      <c r="J489" s="12">
        <f>Table1[[#This Row],[Total Profit/Loss]]/(Table1[[#This Row],[Quantities]]*Table1[[#This Row],[Buy Price]])</f>
        <v>-1.9401411194960437E-2</v>
      </c>
      <c r="K489" s="7">
        <f>K488+Table1[[#This Row],[Total Profit/Loss]]</f>
        <v>19674923.726700686</v>
      </c>
      <c r="L489" s="12">
        <f>L488+Table1[[#This Row],[return %]]</f>
        <v>157.39938981360552</v>
      </c>
      <c r="M489"/>
    </row>
    <row r="490" spans="1:13" x14ac:dyDescent="0.35">
      <c r="A490" t="s">
        <v>17</v>
      </c>
      <c r="B490" s="3">
        <v>42669</v>
      </c>
      <c r="C490" s="5">
        <v>3242.300048828125</v>
      </c>
      <c r="D490" s="3">
        <v>42747</v>
      </c>
      <c r="E490" s="5">
        <v>3008.5</v>
      </c>
      <c r="F490" s="7">
        <v>-233.800048828125</v>
      </c>
      <c r="G490">
        <f t="shared" si="21"/>
        <v>2982.9160449218753</v>
      </c>
      <c r="H490" s="11">
        <f t="shared" si="22"/>
        <v>38.552878548417901</v>
      </c>
      <c r="I490" s="7">
        <f t="shared" si="23"/>
        <v>-9013.6648870848785</v>
      </c>
      <c r="J490" s="12">
        <f>Table1[[#This Row],[Total Profit/Loss]]/(Table1[[#This Row],[Quantities]]*Table1[[#This Row],[Buy Price]])</f>
        <v>-7.2109319096678948E-2</v>
      </c>
      <c r="K490" s="7">
        <f>K489+Table1[[#This Row],[Total Profit/Loss]]</f>
        <v>19665910.0618136</v>
      </c>
      <c r="L490" s="12">
        <f>L489+Table1[[#This Row],[return %]]</f>
        <v>157.32728049450884</v>
      </c>
      <c r="M490"/>
    </row>
    <row r="491" spans="1:13" x14ac:dyDescent="0.35">
      <c r="A491" t="s">
        <v>44</v>
      </c>
      <c r="B491" s="3">
        <v>42493</v>
      </c>
      <c r="C491" s="5">
        <v>409.64999389648438</v>
      </c>
      <c r="D491" s="3">
        <v>42752</v>
      </c>
      <c r="E491" s="5">
        <v>523.70001220703125</v>
      </c>
      <c r="F491" s="7">
        <v>114.0500183105469</v>
      </c>
      <c r="G491">
        <f t="shared" si="21"/>
        <v>376.87799438476566</v>
      </c>
      <c r="H491" s="11">
        <f t="shared" si="22"/>
        <v>305.13853744029768</v>
      </c>
      <c r="I491" s="7">
        <f t="shared" si="23"/>
        <v>34801.055782319454</v>
      </c>
      <c r="J491" s="12">
        <f>Table1[[#This Row],[Total Profit/Loss]]/(Table1[[#This Row],[Quantities]]*Table1[[#This Row],[Buy Price]])</f>
        <v>0.27840844625855538</v>
      </c>
      <c r="K491" s="7">
        <f>K490+Table1[[#This Row],[Total Profit/Loss]]</f>
        <v>19700711.117595918</v>
      </c>
      <c r="L491" s="12">
        <f>L490+Table1[[#This Row],[return %]]</f>
        <v>157.60568894076741</v>
      </c>
      <c r="M491"/>
    </row>
    <row r="492" spans="1:13" x14ac:dyDescent="0.35">
      <c r="A492" t="s">
        <v>22</v>
      </c>
      <c r="B492" s="3">
        <v>42501</v>
      </c>
      <c r="C492" s="5">
        <v>569.4000244140625</v>
      </c>
      <c r="D492" s="3">
        <v>42754</v>
      </c>
      <c r="E492" s="5">
        <v>618.1500244140625</v>
      </c>
      <c r="F492" s="7">
        <v>48.75</v>
      </c>
      <c r="G492">
        <f t="shared" si="21"/>
        <v>523.8480224609375</v>
      </c>
      <c r="H492" s="11">
        <f t="shared" si="22"/>
        <v>219.52931970565064</v>
      </c>
      <c r="I492" s="7">
        <f t="shared" si="23"/>
        <v>10702.054335650468</v>
      </c>
      <c r="J492" s="12">
        <f>Table1[[#This Row],[Total Profit/Loss]]/(Table1[[#This Row],[Quantities]]*Table1[[#This Row],[Buy Price]])</f>
        <v>8.5616434685203746E-2</v>
      </c>
      <c r="K492" s="7">
        <f>K491+Table1[[#This Row],[Total Profit/Loss]]</f>
        <v>19711413.171931569</v>
      </c>
      <c r="L492" s="12">
        <f>L491+Table1[[#This Row],[return %]]</f>
        <v>157.6913053754526</v>
      </c>
      <c r="M492"/>
    </row>
    <row r="493" spans="1:13" x14ac:dyDescent="0.35">
      <c r="A493" t="s">
        <v>44</v>
      </c>
      <c r="B493" s="3">
        <v>42766</v>
      </c>
      <c r="C493" s="5">
        <v>523.54998779296875</v>
      </c>
      <c r="D493" s="3">
        <v>42808</v>
      </c>
      <c r="E493" s="5">
        <v>469.75</v>
      </c>
      <c r="F493" s="7">
        <v>-53.79998779296875</v>
      </c>
      <c r="G493">
        <f t="shared" si="21"/>
        <v>481.66598876953128</v>
      </c>
      <c r="H493" s="11">
        <f t="shared" si="22"/>
        <v>238.75466128256272</v>
      </c>
      <c r="I493" s="7">
        <f t="shared" si="23"/>
        <v>-12844.997862516264</v>
      </c>
      <c r="J493" s="12">
        <f>Table1[[#This Row],[Total Profit/Loss]]/(Table1[[#This Row],[Quantities]]*Table1[[#This Row],[Buy Price]])</f>
        <v>-0.10275998290013003</v>
      </c>
      <c r="K493" s="7">
        <f>K492+Table1[[#This Row],[Total Profit/Loss]]</f>
        <v>19698568.174069051</v>
      </c>
      <c r="L493" s="12">
        <f>L492+Table1[[#This Row],[return %]]</f>
        <v>157.58854539255248</v>
      </c>
      <c r="M493"/>
    </row>
    <row r="494" spans="1:13" x14ac:dyDescent="0.35">
      <c r="A494" t="s">
        <v>46</v>
      </c>
      <c r="B494" s="3">
        <v>42783</v>
      </c>
      <c r="C494" s="5">
        <v>503.5</v>
      </c>
      <c r="D494" s="3">
        <v>42857</v>
      </c>
      <c r="E494" s="5">
        <v>418.14999389648438</v>
      </c>
      <c r="F494" s="7">
        <v>-85.350006103515625</v>
      </c>
      <c r="G494">
        <f t="shared" si="21"/>
        <v>463.22</v>
      </c>
      <c r="H494" s="11">
        <f t="shared" si="22"/>
        <v>248.26216484607764</v>
      </c>
      <c r="I494" s="7">
        <f t="shared" si="23"/>
        <v>-21189.177284884729</v>
      </c>
      <c r="J494" s="12">
        <f>Table1[[#This Row],[Total Profit/Loss]]/(Table1[[#This Row],[Quantities]]*Table1[[#This Row],[Buy Price]])</f>
        <v>-0.1695134182790777</v>
      </c>
      <c r="K494" s="7">
        <f>K493+Table1[[#This Row],[Total Profit/Loss]]</f>
        <v>19677378.996784166</v>
      </c>
      <c r="L494" s="12">
        <f>L493+Table1[[#This Row],[return %]]</f>
        <v>157.41903197427339</v>
      </c>
      <c r="M494"/>
    </row>
    <row r="495" spans="1:13" x14ac:dyDescent="0.35">
      <c r="A495" t="s">
        <v>15</v>
      </c>
      <c r="B495" s="3">
        <v>42634</v>
      </c>
      <c r="C495" s="5">
        <v>601.3499755859375</v>
      </c>
      <c r="D495" s="3">
        <v>42880</v>
      </c>
      <c r="E495" s="5">
        <v>504</v>
      </c>
      <c r="F495" s="7">
        <v>-97.3499755859375</v>
      </c>
      <c r="G495">
        <f t="shared" si="21"/>
        <v>553.24197753906253</v>
      </c>
      <c r="H495" s="11">
        <f t="shared" si="22"/>
        <v>207.86564409220074</v>
      </c>
      <c r="I495" s="7">
        <f t="shared" si="23"/>
        <v>-20235.715377530916</v>
      </c>
      <c r="J495" s="12">
        <f>Table1[[#This Row],[Total Profit/Loss]]/(Table1[[#This Row],[Quantities]]*Table1[[#This Row],[Buy Price]])</f>
        <v>-0.16188572302024723</v>
      </c>
      <c r="K495" s="7">
        <f>K494+Table1[[#This Row],[Total Profit/Loss]]</f>
        <v>19657143.281406634</v>
      </c>
      <c r="L495" s="12">
        <f>L494+Table1[[#This Row],[return %]]</f>
        <v>157.25714625125315</v>
      </c>
      <c r="M495"/>
    </row>
    <row r="496" spans="1:13" x14ac:dyDescent="0.35">
      <c r="A496" t="s">
        <v>38</v>
      </c>
      <c r="B496" s="3">
        <v>42593</v>
      </c>
      <c r="C496" s="5">
        <v>154.26666259765619</v>
      </c>
      <c r="D496" s="3">
        <v>42885</v>
      </c>
      <c r="E496" s="5">
        <v>178.6499938964844</v>
      </c>
      <c r="F496" s="7">
        <v>24.383331298828121</v>
      </c>
      <c r="G496">
        <f t="shared" si="21"/>
        <v>141.9253295898437</v>
      </c>
      <c r="H496" s="11">
        <f t="shared" si="22"/>
        <v>810.28524177004635</v>
      </c>
      <c r="I496" s="7">
        <f t="shared" si="23"/>
        <v>19757.453496630082</v>
      </c>
      <c r="J496" s="12">
        <f>Table1[[#This Row],[Total Profit/Loss]]/(Table1[[#This Row],[Quantities]]*Table1[[#This Row],[Buy Price]])</f>
        <v>0.15805962797304063</v>
      </c>
      <c r="K496" s="7">
        <f>K495+Table1[[#This Row],[Total Profit/Loss]]</f>
        <v>19676900.734903265</v>
      </c>
      <c r="L496" s="12">
        <f>L495+Table1[[#This Row],[return %]]</f>
        <v>157.41520587922619</v>
      </c>
      <c r="M496"/>
    </row>
    <row r="497" spans="1:13" x14ac:dyDescent="0.35">
      <c r="A497" t="s">
        <v>36</v>
      </c>
      <c r="B497" s="3">
        <v>42499</v>
      </c>
      <c r="C497" s="5">
        <v>119.3333358764648</v>
      </c>
      <c r="D497" s="3">
        <v>42907</v>
      </c>
      <c r="E497" s="5">
        <v>133.16667175292969</v>
      </c>
      <c r="F497" s="7">
        <v>13.83333587646484</v>
      </c>
      <c r="G497">
        <f t="shared" si="21"/>
        <v>109.78666900634762</v>
      </c>
      <c r="H497" s="11">
        <f t="shared" si="22"/>
        <v>1047.4860111964142</v>
      </c>
      <c r="I497" s="7">
        <f t="shared" si="23"/>
        <v>14490.225818778408</v>
      </c>
      <c r="J497" s="12">
        <f>Table1[[#This Row],[Total Profit/Loss]]/(Table1[[#This Row],[Quantities]]*Table1[[#This Row],[Buy Price]])</f>
        <v>0.1159218065502272</v>
      </c>
      <c r="K497" s="7">
        <f>K496+Table1[[#This Row],[Total Profit/Loss]]</f>
        <v>19691390.960722044</v>
      </c>
      <c r="L497" s="12">
        <f>L496+Table1[[#This Row],[return %]]</f>
        <v>157.53112768577643</v>
      </c>
      <c r="M497"/>
    </row>
    <row r="498" spans="1:13" x14ac:dyDescent="0.35">
      <c r="A498" t="s">
        <v>26</v>
      </c>
      <c r="B498" s="3">
        <v>42768</v>
      </c>
      <c r="C498" s="5">
        <v>274.29998779296881</v>
      </c>
      <c r="D498" s="3">
        <v>43006</v>
      </c>
      <c r="E498" s="5">
        <v>261.54998779296881</v>
      </c>
      <c r="F498" s="7">
        <v>-12.75</v>
      </c>
      <c r="G498">
        <f t="shared" si="21"/>
        <v>252.35598876953131</v>
      </c>
      <c r="H498" s="11">
        <f t="shared" si="22"/>
        <v>455.70545228877398</v>
      </c>
      <c r="I498" s="7">
        <f t="shared" si="23"/>
        <v>-5810.2445166818679</v>
      </c>
      <c r="J498" s="12">
        <f>Table1[[#This Row],[Total Profit/Loss]]/(Table1[[#This Row],[Quantities]]*Table1[[#This Row],[Buy Price]])</f>
        <v>-4.6481956133454932E-2</v>
      </c>
      <c r="K498" s="7">
        <f>K497+Table1[[#This Row],[Total Profit/Loss]]</f>
        <v>19685580.716205362</v>
      </c>
      <c r="L498" s="12">
        <f>L497+Table1[[#This Row],[return %]]</f>
        <v>157.48464572964298</v>
      </c>
      <c r="M498"/>
    </row>
    <row r="499" spans="1:13" x14ac:dyDescent="0.35">
      <c r="A499" t="s">
        <v>41</v>
      </c>
      <c r="B499" s="3">
        <v>42573</v>
      </c>
      <c r="C499" s="5">
        <v>223.5</v>
      </c>
      <c r="D499" s="3">
        <v>43017</v>
      </c>
      <c r="E499" s="5">
        <v>256.85000610351563</v>
      </c>
      <c r="F499" s="7">
        <v>33.350006103515618</v>
      </c>
      <c r="G499">
        <f t="shared" si="21"/>
        <v>205.62</v>
      </c>
      <c r="H499" s="11">
        <f t="shared" si="22"/>
        <v>559.28411633109636</v>
      </c>
      <c r="I499" s="7">
        <f t="shared" si="23"/>
        <v>18652.128693241404</v>
      </c>
      <c r="J499" s="12">
        <f>Table1[[#This Row],[Total Profit/Loss]]/(Table1[[#This Row],[Quantities]]*Table1[[#This Row],[Buy Price]])</f>
        <v>0.14921702954593119</v>
      </c>
      <c r="K499" s="7">
        <f>K498+Table1[[#This Row],[Total Profit/Loss]]</f>
        <v>19704232.844898604</v>
      </c>
      <c r="L499" s="12">
        <f>L498+Table1[[#This Row],[return %]]</f>
        <v>157.6338627591889</v>
      </c>
      <c r="M499"/>
    </row>
    <row r="500" spans="1:13" x14ac:dyDescent="0.35">
      <c r="A500" t="s">
        <v>34</v>
      </c>
      <c r="B500" s="3">
        <v>42880</v>
      </c>
      <c r="C500" s="5">
        <v>663.75</v>
      </c>
      <c r="D500" s="3">
        <v>43032</v>
      </c>
      <c r="E500" s="5">
        <v>675.32501220703125</v>
      </c>
      <c r="F500" s="7">
        <v>11.57501220703125</v>
      </c>
      <c r="G500">
        <f t="shared" si="21"/>
        <v>610.65</v>
      </c>
      <c r="H500" s="11">
        <f t="shared" si="22"/>
        <v>188.32391713747637</v>
      </c>
      <c r="I500" s="7">
        <f t="shared" si="23"/>
        <v>2179.8516397422304</v>
      </c>
      <c r="J500" s="12">
        <f>Table1[[#This Row],[Total Profit/Loss]]/(Table1[[#This Row],[Quantities]]*Table1[[#This Row],[Buy Price]])</f>
        <v>1.7438813117937851E-2</v>
      </c>
      <c r="K500" s="7">
        <f>K499+Table1[[#This Row],[Total Profit/Loss]]</f>
        <v>19706412.696538348</v>
      </c>
      <c r="L500" s="12">
        <f>L499+Table1[[#This Row],[return %]]</f>
        <v>157.65130157230683</v>
      </c>
      <c r="M500"/>
    </row>
    <row r="501" spans="1:13" x14ac:dyDescent="0.35">
      <c r="A501" t="s">
        <v>9</v>
      </c>
      <c r="B501" s="3">
        <v>42894</v>
      </c>
      <c r="C501" s="5">
        <v>515.75</v>
      </c>
      <c r="D501" s="3">
        <v>43035</v>
      </c>
      <c r="E501" s="5">
        <v>485.95001220703119</v>
      </c>
      <c r="F501" s="7">
        <v>-29.79998779296875</v>
      </c>
      <c r="G501">
        <f t="shared" si="21"/>
        <v>474.49</v>
      </c>
      <c r="H501" s="11">
        <f t="shared" si="22"/>
        <v>242.36548715462922</v>
      </c>
      <c r="I501" s="7">
        <f t="shared" si="23"/>
        <v>-7222.4885586448754</v>
      </c>
      <c r="J501" s="12">
        <f>Table1[[#This Row],[Total Profit/Loss]]/(Table1[[#This Row],[Quantities]]*Table1[[#This Row],[Buy Price]])</f>
        <v>-5.7779908469158994E-2</v>
      </c>
      <c r="K501" s="7">
        <f>K500+Table1[[#This Row],[Total Profit/Loss]]</f>
        <v>19699190.207979701</v>
      </c>
      <c r="L501" s="12">
        <f>L500+Table1[[#This Row],[return %]]</f>
        <v>157.59352166383766</v>
      </c>
      <c r="M501"/>
    </row>
    <row r="502" spans="1:13" x14ac:dyDescent="0.35">
      <c r="A502" t="s">
        <v>48</v>
      </c>
      <c r="B502" s="3">
        <v>42496</v>
      </c>
      <c r="C502" s="5">
        <v>395.26666259765619</v>
      </c>
      <c r="D502" s="3">
        <v>43053</v>
      </c>
      <c r="E502" s="5">
        <v>495.16665649414063</v>
      </c>
      <c r="F502" s="7">
        <v>99.899993896484375</v>
      </c>
      <c r="G502">
        <f t="shared" si="21"/>
        <v>363.6453295898437</v>
      </c>
      <c r="H502" s="11">
        <f t="shared" si="22"/>
        <v>316.24220261458805</v>
      </c>
      <c r="I502" s="7">
        <f t="shared" si="23"/>
        <v>31592.594111008122</v>
      </c>
      <c r="J502" s="12">
        <f>Table1[[#This Row],[Total Profit/Loss]]/(Table1[[#This Row],[Quantities]]*Table1[[#This Row],[Buy Price]])</f>
        <v>0.25274075288806497</v>
      </c>
      <c r="K502" s="7">
        <f>K501+Table1[[#This Row],[Total Profit/Loss]]</f>
        <v>19730782.802090708</v>
      </c>
      <c r="L502" s="12">
        <f>L501+Table1[[#This Row],[return %]]</f>
        <v>157.84626241672572</v>
      </c>
      <c r="M502"/>
    </row>
    <row r="503" spans="1:13" x14ac:dyDescent="0.35">
      <c r="A503" t="s">
        <v>28</v>
      </c>
      <c r="B503" s="3">
        <v>42509</v>
      </c>
      <c r="C503" s="5">
        <v>68.658332824707031</v>
      </c>
      <c r="D503" s="3">
        <v>43069</v>
      </c>
      <c r="E503" s="5">
        <v>131.16667175292969</v>
      </c>
      <c r="F503" s="7">
        <v>62.508338928222663</v>
      </c>
      <c r="G503">
        <f t="shared" si="21"/>
        <v>63.16566619873047</v>
      </c>
      <c r="H503" s="11">
        <f t="shared" si="22"/>
        <v>1820.6093107320278</v>
      </c>
      <c r="I503" s="7">
        <f t="shared" si="23"/>
        <v>113803.26385111544</v>
      </c>
      <c r="J503" s="12">
        <f>Table1[[#This Row],[Total Profit/Loss]]/(Table1[[#This Row],[Quantities]]*Table1[[#This Row],[Buy Price]])</f>
        <v>0.91042611080892333</v>
      </c>
      <c r="K503" s="7">
        <f>K502+Table1[[#This Row],[Total Profit/Loss]]</f>
        <v>19844586.065941822</v>
      </c>
      <c r="L503" s="12">
        <f>L502+Table1[[#This Row],[return %]]</f>
        <v>158.75668852753464</v>
      </c>
      <c r="M503"/>
    </row>
    <row r="504" spans="1:13" x14ac:dyDescent="0.35">
      <c r="A504" t="s">
        <v>39</v>
      </c>
      <c r="B504" s="3">
        <v>42404</v>
      </c>
      <c r="C504" s="5">
        <v>82.575019836425781</v>
      </c>
      <c r="D504" s="3">
        <v>43077</v>
      </c>
      <c r="E504" s="5">
        <v>114.2437744140625</v>
      </c>
      <c r="F504" s="7">
        <v>31.668754577636719</v>
      </c>
      <c r="G504">
        <f t="shared" si="21"/>
        <v>75.96901824951172</v>
      </c>
      <c r="H504" s="11">
        <f t="shared" si="22"/>
        <v>1513.774992093427</v>
      </c>
      <c r="I504" s="7">
        <f t="shared" si="23"/>
        <v>47939.368710370705</v>
      </c>
      <c r="J504" s="12">
        <f>Table1[[#This Row],[Total Profit/Loss]]/(Table1[[#This Row],[Quantities]]*Table1[[#This Row],[Buy Price]])</f>
        <v>0.38351494968296562</v>
      </c>
      <c r="K504" s="7">
        <f>K503+Table1[[#This Row],[Total Profit/Loss]]</f>
        <v>19892525.434652191</v>
      </c>
      <c r="L504" s="12">
        <f>L503+Table1[[#This Row],[return %]]</f>
        <v>159.1402034772176</v>
      </c>
      <c r="M504"/>
    </row>
    <row r="505" spans="1:13" x14ac:dyDescent="0.35">
      <c r="A505" t="s">
        <v>52</v>
      </c>
      <c r="B505" s="3">
        <v>42464</v>
      </c>
      <c r="C505" s="5">
        <v>173.5899963378906</v>
      </c>
      <c r="D505" s="3">
        <v>43088</v>
      </c>
      <c r="E505" s="5">
        <v>312.25</v>
      </c>
      <c r="F505" s="7">
        <v>138.6600036621094</v>
      </c>
      <c r="G505">
        <f t="shared" si="21"/>
        <v>159.70279663085935</v>
      </c>
      <c r="H505" s="11">
        <f t="shared" si="22"/>
        <v>720.08757783881288</v>
      </c>
      <c r="I505" s="7">
        <f t="shared" si="23"/>
        <v>99847.34618016929</v>
      </c>
      <c r="J505" s="12">
        <f>Table1[[#This Row],[Total Profit/Loss]]/(Table1[[#This Row],[Quantities]]*Table1[[#This Row],[Buy Price]])</f>
        <v>0.79877876944135406</v>
      </c>
      <c r="K505" s="7">
        <f>K504+Table1[[#This Row],[Total Profit/Loss]]</f>
        <v>19992372.780832361</v>
      </c>
      <c r="L505" s="12">
        <f>L504+Table1[[#This Row],[return %]]</f>
        <v>159.93898224665895</v>
      </c>
      <c r="M505"/>
    </row>
    <row r="506" spans="1:13" x14ac:dyDescent="0.35">
      <c r="A506" t="s">
        <v>23</v>
      </c>
      <c r="B506" s="3">
        <v>42860</v>
      </c>
      <c r="C506" s="5">
        <v>3376.550048828125</v>
      </c>
      <c r="D506" s="3">
        <v>43103</v>
      </c>
      <c r="E506" s="5">
        <v>3755.199951171875</v>
      </c>
      <c r="F506" s="7">
        <v>378.64990234375</v>
      </c>
      <c r="G506">
        <f t="shared" si="21"/>
        <v>3106.426044921875</v>
      </c>
      <c r="H506" s="11">
        <f t="shared" si="22"/>
        <v>37.020034707728634</v>
      </c>
      <c r="I506" s="7">
        <f t="shared" si="23"/>
        <v>14017.632526843683</v>
      </c>
      <c r="J506" s="12">
        <f>Table1[[#This Row],[Total Profit/Loss]]/(Table1[[#This Row],[Quantities]]*Table1[[#This Row],[Buy Price]])</f>
        <v>0.11214106021474947</v>
      </c>
      <c r="K506" s="7">
        <f>K505+Table1[[#This Row],[Total Profit/Loss]]</f>
        <v>20006390.413359206</v>
      </c>
      <c r="L506" s="12">
        <f>L505+Table1[[#This Row],[return %]]</f>
        <v>160.05112330687371</v>
      </c>
      <c r="M506"/>
    </row>
    <row r="507" spans="1:13" x14ac:dyDescent="0.35">
      <c r="A507" t="s">
        <v>18</v>
      </c>
      <c r="B507" s="3">
        <v>42461</v>
      </c>
      <c r="C507" s="5">
        <v>1925.405029296875</v>
      </c>
      <c r="D507" s="3">
        <v>43122</v>
      </c>
      <c r="E507" s="5">
        <v>2764.97998046875</v>
      </c>
      <c r="F507" s="7">
        <v>839.574951171875</v>
      </c>
      <c r="G507">
        <f t="shared" si="21"/>
        <v>1771.3726269531251</v>
      </c>
      <c r="H507" s="11">
        <f t="shared" si="22"/>
        <v>64.921405157878866</v>
      </c>
      <c r="I507" s="7">
        <f t="shared" si="23"/>
        <v>54506.385565435659</v>
      </c>
      <c r="J507" s="12">
        <f>Table1[[#This Row],[Total Profit/Loss]]/(Table1[[#This Row],[Quantities]]*Table1[[#This Row],[Buy Price]])</f>
        <v>0.43605108452348512</v>
      </c>
      <c r="K507" s="7">
        <f>K506+Table1[[#This Row],[Total Profit/Loss]]</f>
        <v>20060896.798924644</v>
      </c>
      <c r="L507" s="12">
        <f>L506+Table1[[#This Row],[return %]]</f>
        <v>160.48717439139719</v>
      </c>
      <c r="M507"/>
    </row>
    <row r="508" spans="1:13" x14ac:dyDescent="0.35">
      <c r="A508" t="s">
        <v>8</v>
      </c>
      <c r="B508" s="3">
        <v>42850</v>
      </c>
      <c r="C508" s="5">
        <v>1097.900024414062</v>
      </c>
      <c r="D508" s="3">
        <v>43131</v>
      </c>
      <c r="E508" s="5">
        <v>1128.300048828125</v>
      </c>
      <c r="F508" s="7">
        <v>30.4000244140625</v>
      </c>
      <c r="G508">
        <f t="shared" si="21"/>
        <v>1010.0680224609371</v>
      </c>
      <c r="H508" s="11">
        <f t="shared" si="22"/>
        <v>113.85371820782242</v>
      </c>
      <c r="I508" s="7">
        <f t="shared" si="23"/>
        <v>3461.155813149594</v>
      </c>
      <c r="J508" s="12">
        <f>Table1[[#This Row],[Total Profit/Loss]]/(Table1[[#This Row],[Quantities]]*Table1[[#This Row],[Buy Price]])</f>
        <v>2.7689246505196757E-2</v>
      </c>
      <c r="K508" s="7">
        <f>K507+Table1[[#This Row],[Total Profit/Loss]]</f>
        <v>20064357.954737794</v>
      </c>
      <c r="L508" s="12">
        <f>L507+Table1[[#This Row],[return %]]</f>
        <v>160.51486363790238</v>
      </c>
      <c r="M508"/>
    </row>
    <row r="509" spans="1:13" x14ac:dyDescent="0.35">
      <c r="A509" t="s">
        <v>12</v>
      </c>
      <c r="B509" s="3">
        <v>42501</v>
      </c>
      <c r="C509" s="5">
        <v>153.2583312988281</v>
      </c>
      <c r="D509" s="3">
        <v>43157</v>
      </c>
      <c r="E509" s="5">
        <v>216.5</v>
      </c>
      <c r="F509" s="7">
        <v>63.241668701171882</v>
      </c>
      <c r="G509">
        <f t="shared" si="21"/>
        <v>140.99766479492186</v>
      </c>
      <c r="H509" s="11">
        <f t="shared" si="22"/>
        <v>815.61634490376275</v>
      </c>
      <c r="I509" s="7">
        <f t="shared" si="23"/>
        <v>51580.938671664502</v>
      </c>
      <c r="J509" s="12">
        <f>Table1[[#This Row],[Total Profit/Loss]]/(Table1[[#This Row],[Quantities]]*Table1[[#This Row],[Buy Price]])</f>
        <v>0.41264750937331562</v>
      </c>
      <c r="K509" s="7">
        <f>K508+Table1[[#This Row],[Total Profit/Loss]]</f>
        <v>20115938.893409457</v>
      </c>
      <c r="L509" s="12">
        <f>L508+Table1[[#This Row],[return %]]</f>
        <v>160.92751114727571</v>
      </c>
      <c r="M509"/>
    </row>
    <row r="510" spans="1:13" x14ac:dyDescent="0.35">
      <c r="A510" t="s">
        <v>36</v>
      </c>
      <c r="B510" s="3">
        <v>42955</v>
      </c>
      <c r="C510" s="5">
        <v>142.625</v>
      </c>
      <c r="D510" s="3">
        <v>43166</v>
      </c>
      <c r="E510" s="5">
        <v>136.25</v>
      </c>
      <c r="F510" s="7">
        <v>-6.375</v>
      </c>
      <c r="G510">
        <f t="shared" si="21"/>
        <v>131.215</v>
      </c>
      <c r="H510" s="11">
        <f t="shared" si="22"/>
        <v>876.42418930762517</v>
      </c>
      <c r="I510" s="7">
        <f t="shared" si="23"/>
        <v>-5587.2042068361106</v>
      </c>
      <c r="J510" s="12">
        <f>Table1[[#This Row],[Total Profit/Loss]]/(Table1[[#This Row],[Quantities]]*Table1[[#This Row],[Buy Price]])</f>
        <v>-4.4697633654688866E-2</v>
      </c>
      <c r="K510" s="7">
        <f>K509+Table1[[#This Row],[Total Profit/Loss]]</f>
        <v>20110351.689202622</v>
      </c>
      <c r="L510" s="12">
        <f>L509+Table1[[#This Row],[return %]]</f>
        <v>160.88281351362102</v>
      </c>
      <c r="M510"/>
    </row>
    <row r="511" spans="1:13" x14ac:dyDescent="0.35">
      <c r="A511" t="s">
        <v>41</v>
      </c>
      <c r="B511" s="3">
        <v>43061</v>
      </c>
      <c r="C511" s="5">
        <v>335.29998779296881</v>
      </c>
      <c r="D511" s="3">
        <v>43171</v>
      </c>
      <c r="E511" s="5">
        <v>252.8500061035156</v>
      </c>
      <c r="F511" s="7">
        <v>-82.449981689453125</v>
      </c>
      <c r="G511">
        <f t="shared" si="21"/>
        <v>308.47598876953134</v>
      </c>
      <c r="H511" s="11">
        <f t="shared" si="22"/>
        <v>372.80049075689652</v>
      </c>
      <c r="I511" s="7">
        <f t="shared" si="23"/>
        <v>-30737.393636725257</v>
      </c>
      <c r="J511" s="12">
        <f>Table1[[#This Row],[Total Profit/Loss]]/(Table1[[#This Row],[Quantities]]*Table1[[#This Row],[Buy Price]])</f>
        <v>-0.24589914909380167</v>
      </c>
      <c r="K511" s="7">
        <f>K510+Table1[[#This Row],[Total Profit/Loss]]</f>
        <v>20079614.295565896</v>
      </c>
      <c r="L511" s="12">
        <f>L510+Table1[[#This Row],[return %]]</f>
        <v>160.63691436452723</v>
      </c>
      <c r="M511"/>
    </row>
    <row r="512" spans="1:13" x14ac:dyDescent="0.35">
      <c r="A512" t="s">
        <v>13</v>
      </c>
      <c r="B512" s="3">
        <v>42800</v>
      </c>
      <c r="C512" s="5">
        <v>325.80450439453119</v>
      </c>
      <c r="D512" s="3">
        <v>43181</v>
      </c>
      <c r="E512" s="5">
        <v>374.56253051757813</v>
      </c>
      <c r="F512" s="7">
        <v>48.758026123046882</v>
      </c>
      <c r="G512">
        <f t="shared" si="21"/>
        <v>299.74014404296872</v>
      </c>
      <c r="H512" s="11">
        <f t="shared" si="22"/>
        <v>383.66565935697452</v>
      </c>
      <c r="I512" s="7">
        <f t="shared" si="23"/>
        <v>18706.780241443368</v>
      </c>
      <c r="J512" s="12">
        <f>Table1[[#This Row],[Total Profit/Loss]]/(Table1[[#This Row],[Quantities]]*Table1[[#This Row],[Buy Price]])</f>
        <v>0.14965424193154681</v>
      </c>
      <c r="K512" s="7">
        <f>K511+Table1[[#This Row],[Total Profit/Loss]]</f>
        <v>20098321.07580734</v>
      </c>
      <c r="L512" s="12">
        <f>L511+Table1[[#This Row],[return %]]</f>
        <v>160.78656860645879</v>
      </c>
      <c r="M512"/>
    </row>
    <row r="513" spans="1:13" x14ac:dyDescent="0.35">
      <c r="A513" t="s">
        <v>52</v>
      </c>
      <c r="B513" s="3">
        <v>43136</v>
      </c>
      <c r="C513" s="5">
        <v>343.60000610351563</v>
      </c>
      <c r="D513" s="3">
        <v>43182</v>
      </c>
      <c r="E513" s="5">
        <v>286.64999389648438</v>
      </c>
      <c r="F513" s="7">
        <v>-56.95001220703125</v>
      </c>
      <c r="G513">
        <f t="shared" si="21"/>
        <v>316.11200561523441</v>
      </c>
      <c r="H513" s="11">
        <f t="shared" si="22"/>
        <v>363.79510413146409</v>
      </c>
      <c r="I513" s="7">
        <f t="shared" si="23"/>
        <v>-20718.135621145084</v>
      </c>
      <c r="J513" s="12">
        <f>Table1[[#This Row],[Total Profit/Loss]]/(Table1[[#This Row],[Quantities]]*Table1[[#This Row],[Buy Price]])</f>
        <v>-0.16574508496916046</v>
      </c>
      <c r="K513" s="7">
        <f>K512+Table1[[#This Row],[Total Profit/Loss]]</f>
        <v>20077602.940186195</v>
      </c>
      <c r="L513" s="12">
        <f>L512+Table1[[#This Row],[return %]]</f>
        <v>160.62082352148963</v>
      </c>
      <c r="M513"/>
    </row>
    <row r="514" spans="1:13" x14ac:dyDescent="0.35">
      <c r="A514" t="s">
        <v>11</v>
      </c>
      <c r="B514" s="3">
        <v>42534</v>
      </c>
      <c r="C514" s="5">
        <v>177.18499755859381</v>
      </c>
      <c r="D514" s="3">
        <v>43187</v>
      </c>
      <c r="E514" s="5">
        <v>517.155029296875</v>
      </c>
      <c r="F514" s="7">
        <v>339.97003173828119</v>
      </c>
      <c r="G514">
        <f t="shared" ref="G514:G577" si="24">0.92*C514</f>
        <v>163.01019775390631</v>
      </c>
      <c r="H514" s="11">
        <f t="shared" ref="H514:H577" si="25">10000/(C514-G514)</f>
        <v>705.47733567941316</v>
      </c>
      <c r="I514" s="7">
        <f t="shared" ref="I514:I577" si="26">H514*F514</f>
        <v>239841.15220156815</v>
      </c>
      <c r="J514" s="12">
        <f>Table1[[#This Row],[Total Profit/Loss]]/(Table1[[#This Row],[Quantities]]*Table1[[#This Row],[Buy Price]])</f>
        <v>1.9187292176125439</v>
      </c>
      <c r="K514" s="7">
        <f>K513+Table1[[#This Row],[Total Profit/Loss]]</f>
        <v>20317444.092387762</v>
      </c>
      <c r="L514" s="12">
        <f>L513+Table1[[#This Row],[return %]]</f>
        <v>162.53955273910216</v>
      </c>
      <c r="M514"/>
    </row>
    <row r="515" spans="1:13" x14ac:dyDescent="0.35">
      <c r="A515" t="s">
        <v>24</v>
      </c>
      <c r="B515" s="3">
        <v>42492</v>
      </c>
      <c r="C515" s="5">
        <v>98.650001525878906</v>
      </c>
      <c r="D515" s="3">
        <v>43192</v>
      </c>
      <c r="E515" s="5">
        <v>211.25</v>
      </c>
      <c r="F515" s="7">
        <v>112.59999847412109</v>
      </c>
      <c r="G515">
        <f t="shared" si="24"/>
        <v>90.758001403808592</v>
      </c>
      <c r="H515" s="11">
        <f t="shared" si="25"/>
        <v>1267.105910456663</v>
      </c>
      <c r="I515" s="7">
        <f t="shared" si="26"/>
        <v>142676.12358397007</v>
      </c>
      <c r="J515" s="12">
        <f>Table1[[#This Row],[Total Profit/Loss]]/(Table1[[#This Row],[Quantities]]*Table1[[#This Row],[Buy Price]])</f>
        <v>1.1414089886717607</v>
      </c>
      <c r="K515" s="7">
        <f>K514+Table1[[#This Row],[Total Profit/Loss]]</f>
        <v>20460120.215971731</v>
      </c>
      <c r="L515" s="12">
        <f>L514+Table1[[#This Row],[return %]]</f>
        <v>163.68096172777393</v>
      </c>
      <c r="M515"/>
    </row>
    <row r="516" spans="1:13" x14ac:dyDescent="0.35">
      <c r="A516" t="s">
        <v>49</v>
      </c>
      <c r="B516" s="3">
        <v>42809</v>
      </c>
      <c r="C516" s="5">
        <v>4017.449951171875</v>
      </c>
      <c r="D516" s="3">
        <v>43193</v>
      </c>
      <c r="E516" s="5">
        <v>3951.199951171875</v>
      </c>
      <c r="F516" s="7">
        <v>-66.25</v>
      </c>
      <c r="G516">
        <f t="shared" si="24"/>
        <v>3696.053955078125</v>
      </c>
      <c r="H516" s="11">
        <f t="shared" si="25"/>
        <v>31.114264401361858</v>
      </c>
      <c r="I516" s="7">
        <f t="shared" si="26"/>
        <v>-2061.3200165902231</v>
      </c>
      <c r="J516" s="12">
        <f>Table1[[#This Row],[Total Profit/Loss]]/(Table1[[#This Row],[Quantities]]*Table1[[#This Row],[Buy Price]])</f>
        <v>-1.6490560132721786E-2</v>
      </c>
      <c r="K516" s="7">
        <f>K515+Table1[[#This Row],[Total Profit/Loss]]</f>
        <v>20458058.895955142</v>
      </c>
      <c r="L516" s="12">
        <f>L515+Table1[[#This Row],[return %]]</f>
        <v>163.66447116764121</v>
      </c>
      <c r="M516"/>
    </row>
    <row r="517" spans="1:13" x14ac:dyDescent="0.35">
      <c r="A517" t="s">
        <v>20</v>
      </c>
      <c r="B517" s="3">
        <v>42795</v>
      </c>
      <c r="C517" s="5">
        <v>775.9130859375</v>
      </c>
      <c r="D517" s="3">
        <v>43194</v>
      </c>
      <c r="E517" s="5">
        <v>1055.154541015625</v>
      </c>
      <c r="F517" s="7">
        <v>279.241455078125</v>
      </c>
      <c r="G517">
        <f t="shared" si="24"/>
        <v>713.84003906250007</v>
      </c>
      <c r="H517" s="11">
        <f t="shared" si="25"/>
        <v>161.10051791299333</v>
      </c>
      <c r="I517" s="7">
        <f t="shared" si="26"/>
        <v>44985.943035863798</v>
      </c>
      <c r="J517" s="12">
        <f>Table1[[#This Row],[Total Profit/Loss]]/(Table1[[#This Row],[Quantities]]*Table1[[#This Row],[Buy Price]])</f>
        <v>0.35988754428690994</v>
      </c>
      <c r="K517" s="7">
        <f>K516+Table1[[#This Row],[Total Profit/Loss]]</f>
        <v>20503044.838991005</v>
      </c>
      <c r="L517" s="12">
        <f>L516+Table1[[#This Row],[return %]]</f>
        <v>164.02435871192813</v>
      </c>
      <c r="M517"/>
    </row>
    <row r="518" spans="1:13" x14ac:dyDescent="0.35">
      <c r="A518" t="s">
        <v>10</v>
      </c>
      <c r="B518" s="3">
        <v>42796</v>
      </c>
      <c r="C518" s="5">
        <v>2832.050048828125</v>
      </c>
      <c r="D518" s="3">
        <v>43194</v>
      </c>
      <c r="E518" s="5">
        <v>2766</v>
      </c>
      <c r="F518" s="7">
        <v>-66.050048828125</v>
      </c>
      <c r="G518">
        <f t="shared" si="24"/>
        <v>2605.486044921875</v>
      </c>
      <c r="H518" s="11">
        <f t="shared" si="25"/>
        <v>44.13763805188534</v>
      </c>
      <c r="I518" s="7">
        <f t="shared" si="26"/>
        <v>-2915.2931484851347</v>
      </c>
      <c r="J518" s="12">
        <f>Table1[[#This Row],[Total Profit/Loss]]/(Table1[[#This Row],[Quantities]]*Table1[[#This Row],[Buy Price]])</f>
        <v>-2.332234518788108E-2</v>
      </c>
      <c r="K518" s="7">
        <f>K517+Table1[[#This Row],[Total Profit/Loss]]</f>
        <v>20500129.545842521</v>
      </c>
      <c r="L518" s="12">
        <f>L517+Table1[[#This Row],[return %]]</f>
        <v>164.00103636674024</v>
      </c>
      <c r="M518"/>
    </row>
    <row r="519" spans="1:13" x14ac:dyDescent="0.35">
      <c r="A519" t="s">
        <v>7</v>
      </c>
      <c r="B519" s="3">
        <v>42608</v>
      </c>
      <c r="C519" s="5">
        <v>257.70001220703119</v>
      </c>
      <c r="D519" s="3">
        <v>43196</v>
      </c>
      <c r="E519" s="5">
        <v>379.29998779296881</v>
      </c>
      <c r="F519" s="7">
        <v>121.5999755859375</v>
      </c>
      <c r="G519">
        <f t="shared" si="24"/>
        <v>237.08401123046872</v>
      </c>
      <c r="H519" s="11">
        <f t="shared" si="25"/>
        <v>485.06012448139717</v>
      </c>
      <c r="I519" s="7">
        <f t="shared" si="26"/>
        <v>58983.299294649703</v>
      </c>
      <c r="J519" s="12">
        <f>Table1[[#This Row],[Total Profit/Loss]]/(Table1[[#This Row],[Quantities]]*Table1[[#This Row],[Buy Price]])</f>
        <v>0.47186639435719718</v>
      </c>
      <c r="K519" s="7">
        <f>K518+Table1[[#This Row],[Total Profit/Loss]]</f>
        <v>20559112.845137171</v>
      </c>
      <c r="L519" s="12">
        <f>L518+Table1[[#This Row],[return %]]</f>
        <v>164.47290276109743</v>
      </c>
      <c r="M519"/>
    </row>
    <row r="520" spans="1:13" x14ac:dyDescent="0.35">
      <c r="A520" t="s">
        <v>15</v>
      </c>
      <c r="B520" s="3">
        <v>43012</v>
      </c>
      <c r="C520" s="5">
        <v>581.04998779296875</v>
      </c>
      <c r="D520" s="3">
        <v>43196</v>
      </c>
      <c r="E520" s="5">
        <v>558.95001220703125</v>
      </c>
      <c r="F520" s="7">
        <v>-22.0999755859375</v>
      </c>
      <c r="G520">
        <f t="shared" si="24"/>
        <v>534.56598876953126</v>
      </c>
      <c r="H520" s="11">
        <f t="shared" si="25"/>
        <v>215.12779042435537</v>
      </c>
      <c r="I520" s="7">
        <f t="shared" si="26"/>
        <v>-4754.3189162349327</v>
      </c>
      <c r="J520" s="12">
        <f>Table1[[#This Row],[Total Profit/Loss]]/(Table1[[#This Row],[Quantities]]*Table1[[#This Row],[Buy Price]])</f>
        <v>-3.803455132987945E-2</v>
      </c>
      <c r="K520" s="7">
        <f>K519+Table1[[#This Row],[Total Profit/Loss]]</f>
        <v>20554358.526220936</v>
      </c>
      <c r="L520" s="12">
        <f>L519+Table1[[#This Row],[return %]]</f>
        <v>164.43486820976756</v>
      </c>
      <c r="M520"/>
    </row>
    <row r="521" spans="1:13" x14ac:dyDescent="0.35">
      <c r="A521" t="s">
        <v>51</v>
      </c>
      <c r="B521" s="3">
        <v>42844</v>
      </c>
      <c r="C521" s="5">
        <v>186.84379577636719</v>
      </c>
      <c r="D521" s="3">
        <v>43201</v>
      </c>
      <c r="E521" s="5">
        <v>214.2750549316406</v>
      </c>
      <c r="F521" s="7">
        <v>27.431259155273441</v>
      </c>
      <c r="G521">
        <f t="shared" si="24"/>
        <v>171.89629211425782</v>
      </c>
      <c r="H521" s="11">
        <f t="shared" si="25"/>
        <v>669.00803144468443</v>
      </c>
      <c r="I521" s="7">
        <f t="shared" si="26"/>
        <v>18351.732687518463</v>
      </c>
      <c r="J521" s="12">
        <f>Table1[[#This Row],[Total Profit/Loss]]/(Table1[[#This Row],[Quantities]]*Table1[[#This Row],[Buy Price]])</f>
        <v>0.14681386150014764</v>
      </c>
      <c r="K521" s="7">
        <f>K520+Table1[[#This Row],[Total Profit/Loss]]</f>
        <v>20572710.258908454</v>
      </c>
      <c r="L521" s="12">
        <f>L520+Table1[[#This Row],[return %]]</f>
        <v>164.58168207126769</v>
      </c>
      <c r="M521"/>
    </row>
    <row r="522" spans="1:13" x14ac:dyDescent="0.35">
      <c r="A522" t="s">
        <v>45</v>
      </c>
      <c r="B522" s="3">
        <v>42447</v>
      </c>
      <c r="C522" s="5">
        <v>28.79170036315918</v>
      </c>
      <c r="D522" s="3">
        <v>43206</v>
      </c>
      <c r="E522" s="5">
        <v>59.159999847412109</v>
      </c>
      <c r="F522" s="7">
        <v>30.36829948425293</v>
      </c>
      <c r="G522">
        <f t="shared" si="24"/>
        <v>26.488364334106446</v>
      </c>
      <c r="H522" s="11">
        <f t="shared" si="25"/>
        <v>4341.5289275497444</v>
      </c>
      <c r="I522" s="7">
        <f t="shared" si="26"/>
        <v>131844.85069137809</v>
      </c>
      <c r="J522" s="12">
        <f>Table1[[#This Row],[Total Profit/Loss]]/(Table1[[#This Row],[Quantities]]*Table1[[#This Row],[Buy Price]])</f>
        <v>1.0547588055310242</v>
      </c>
      <c r="K522" s="7">
        <f>K521+Table1[[#This Row],[Total Profit/Loss]]</f>
        <v>20704555.109599832</v>
      </c>
      <c r="L522" s="12">
        <f>L521+Table1[[#This Row],[return %]]</f>
        <v>165.63644087679873</v>
      </c>
      <c r="M522"/>
    </row>
    <row r="523" spans="1:13" x14ac:dyDescent="0.35">
      <c r="A523" t="s">
        <v>42</v>
      </c>
      <c r="B523" s="3">
        <v>43125</v>
      </c>
      <c r="C523" s="5">
        <v>579.8499755859375</v>
      </c>
      <c r="D523" s="3">
        <v>43206</v>
      </c>
      <c r="E523" s="5">
        <v>519.4000244140625</v>
      </c>
      <c r="F523" s="7">
        <v>-60.449951171875</v>
      </c>
      <c r="G523">
        <f t="shared" si="24"/>
        <v>533.46197753906256</v>
      </c>
      <c r="H523" s="11">
        <f t="shared" si="25"/>
        <v>215.57300209194258</v>
      </c>
      <c r="I523" s="7">
        <f t="shared" si="26"/>
        <v>-13031.377450432436</v>
      </c>
      <c r="J523" s="12">
        <f>Table1[[#This Row],[Total Profit/Loss]]/(Table1[[#This Row],[Quantities]]*Table1[[#This Row],[Buy Price]])</f>
        <v>-0.10425101960345935</v>
      </c>
      <c r="K523" s="7">
        <f>K522+Table1[[#This Row],[Total Profit/Loss]]</f>
        <v>20691523.7321494</v>
      </c>
      <c r="L523" s="12">
        <f>L522+Table1[[#This Row],[return %]]</f>
        <v>165.53218985719528</v>
      </c>
      <c r="M523"/>
    </row>
    <row r="524" spans="1:13" x14ac:dyDescent="0.35">
      <c r="A524" t="s">
        <v>50</v>
      </c>
      <c r="B524" s="3">
        <v>42503</v>
      </c>
      <c r="C524" s="5">
        <v>98</v>
      </c>
      <c r="D524" s="3">
        <v>43207</v>
      </c>
      <c r="E524" s="5">
        <v>288.79998779296881</v>
      </c>
      <c r="F524" s="7">
        <v>190.79998779296881</v>
      </c>
      <c r="G524">
        <f t="shared" si="24"/>
        <v>90.160000000000011</v>
      </c>
      <c r="H524" s="11">
        <f t="shared" si="25"/>
        <v>1275.5102040816344</v>
      </c>
      <c r="I524" s="7">
        <f t="shared" si="26"/>
        <v>243367.33136858299</v>
      </c>
      <c r="J524" s="12">
        <f>Table1[[#This Row],[Total Profit/Loss]]/(Table1[[#This Row],[Quantities]]*Table1[[#This Row],[Buy Price]])</f>
        <v>1.9469386509486615</v>
      </c>
      <c r="K524" s="7">
        <f>K523+Table1[[#This Row],[Total Profit/Loss]]</f>
        <v>20934891.063517984</v>
      </c>
      <c r="L524" s="12">
        <f>L523+Table1[[#This Row],[return %]]</f>
        <v>167.47912850814393</v>
      </c>
      <c r="M524"/>
    </row>
    <row r="525" spans="1:13" x14ac:dyDescent="0.35">
      <c r="A525" t="s">
        <v>27</v>
      </c>
      <c r="B525" s="3">
        <v>42572</v>
      </c>
      <c r="C525" s="5">
        <v>238.0909118652344</v>
      </c>
      <c r="D525" s="3">
        <v>43207</v>
      </c>
      <c r="E525" s="5">
        <v>291.75</v>
      </c>
      <c r="F525" s="7">
        <v>53.659088134765618</v>
      </c>
      <c r="G525">
        <f t="shared" si="24"/>
        <v>219.04363891601565</v>
      </c>
      <c r="H525" s="11">
        <f t="shared" si="25"/>
        <v>525.00953951049269</v>
      </c>
      <c r="I525" s="7">
        <f t="shared" si="26"/>
        <v>28171.533152186239</v>
      </c>
      <c r="J525" s="12">
        <f>Table1[[#This Row],[Total Profit/Loss]]/(Table1[[#This Row],[Quantities]]*Table1[[#This Row],[Buy Price]])</f>
        <v>0.22537226521748988</v>
      </c>
      <c r="K525" s="7">
        <f>K524+Table1[[#This Row],[Total Profit/Loss]]</f>
        <v>20963062.596670169</v>
      </c>
      <c r="L525" s="12">
        <f>L524+Table1[[#This Row],[return %]]</f>
        <v>167.70450077336142</v>
      </c>
      <c r="M525"/>
    </row>
    <row r="526" spans="1:13" x14ac:dyDescent="0.35">
      <c r="A526" t="s">
        <v>9</v>
      </c>
      <c r="B526" s="3">
        <v>43040</v>
      </c>
      <c r="C526" s="5">
        <v>535.0999755859375</v>
      </c>
      <c r="D526" s="3">
        <v>43210</v>
      </c>
      <c r="E526" s="5">
        <v>505.70001220703119</v>
      </c>
      <c r="F526" s="7">
        <v>-29.39996337890625</v>
      </c>
      <c r="G526">
        <f t="shared" si="24"/>
        <v>492.29197753906254</v>
      </c>
      <c r="H526" s="11">
        <f t="shared" si="25"/>
        <v>233.60120669623359</v>
      </c>
      <c r="I526" s="7">
        <f t="shared" si="26"/>
        <v>-6867.8669221375767</v>
      </c>
      <c r="J526" s="12">
        <f>Table1[[#This Row],[Total Profit/Loss]]/(Table1[[#This Row],[Quantities]]*Table1[[#This Row],[Buy Price]])</f>
        <v>-5.4942935377100557E-2</v>
      </c>
      <c r="K526" s="7">
        <f>K525+Table1[[#This Row],[Total Profit/Loss]]</f>
        <v>20956194.729748033</v>
      </c>
      <c r="L526" s="12">
        <f>L525+Table1[[#This Row],[return %]]</f>
        <v>167.6495578379843</v>
      </c>
      <c r="M526"/>
    </row>
    <row r="527" spans="1:13" x14ac:dyDescent="0.35">
      <c r="A527" t="s">
        <v>19</v>
      </c>
      <c r="B527" s="3">
        <v>42394</v>
      </c>
      <c r="C527" s="5">
        <v>66.88128662109375</v>
      </c>
      <c r="D527" s="3">
        <v>43231</v>
      </c>
      <c r="E527" s="5">
        <v>114.1999969482422</v>
      </c>
      <c r="F527" s="7">
        <v>47.318710327148438</v>
      </c>
      <c r="G527">
        <f t="shared" si="24"/>
        <v>61.530783691406249</v>
      </c>
      <c r="H527" s="11">
        <f t="shared" si="25"/>
        <v>1868.9831837142935</v>
      </c>
      <c r="I527" s="7">
        <f t="shared" si="26"/>
        <v>88437.873876488302</v>
      </c>
      <c r="J527" s="12">
        <f>Table1[[#This Row],[Total Profit/Loss]]/(Table1[[#This Row],[Quantities]]*Table1[[#This Row],[Buy Price]])</f>
        <v>0.7075029910119065</v>
      </c>
      <c r="K527" s="7">
        <f>K526+Table1[[#This Row],[Total Profit/Loss]]</f>
        <v>21044632.603624523</v>
      </c>
      <c r="L527" s="12">
        <f>L526+Table1[[#This Row],[return %]]</f>
        <v>168.3570608289962</v>
      </c>
      <c r="M527"/>
    </row>
    <row r="528" spans="1:13" x14ac:dyDescent="0.35">
      <c r="A528" t="s">
        <v>38</v>
      </c>
      <c r="B528" s="3">
        <v>43062</v>
      </c>
      <c r="C528" s="5">
        <v>181.69999694824219</v>
      </c>
      <c r="D528" s="3">
        <v>43249</v>
      </c>
      <c r="E528" s="5">
        <v>175.55000305175781</v>
      </c>
      <c r="F528" s="7">
        <v>-6.149993896484375</v>
      </c>
      <c r="G528">
        <f t="shared" si="24"/>
        <v>167.16399719238282</v>
      </c>
      <c r="H528" s="11">
        <f t="shared" si="25"/>
        <v>687.94717721215329</v>
      </c>
      <c r="I528" s="7">
        <f t="shared" si="26"/>
        <v>-4230.8709409583971</v>
      </c>
      <c r="J528" s="12">
        <f>Table1[[#This Row],[Total Profit/Loss]]/(Table1[[#This Row],[Quantities]]*Table1[[#This Row],[Buy Price]])</f>
        <v>-3.3846967527667152E-2</v>
      </c>
      <c r="K528" s="7">
        <f>K527+Table1[[#This Row],[Total Profit/Loss]]</f>
        <v>21040401.732683565</v>
      </c>
      <c r="L528" s="12">
        <f>L527+Table1[[#This Row],[return %]]</f>
        <v>168.32321386146853</v>
      </c>
      <c r="M528"/>
    </row>
    <row r="529" spans="1:13" x14ac:dyDescent="0.35">
      <c r="A529" t="s">
        <v>16</v>
      </c>
      <c r="B529" s="3">
        <v>43059</v>
      </c>
      <c r="C529" s="5">
        <v>278.35000610351563</v>
      </c>
      <c r="D529" s="3">
        <v>43271</v>
      </c>
      <c r="E529" s="5">
        <v>270.60000610351563</v>
      </c>
      <c r="F529" s="7">
        <v>-7.75</v>
      </c>
      <c r="G529">
        <f t="shared" si="24"/>
        <v>256.08200561523438</v>
      </c>
      <c r="H529" s="11">
        <f t="shared" si="25"/>
        <v>449.07489584718655</v>
      </c>
      <c r="I529" s="7">
        <f t="shared" si="26"/>
        <v>-3480.3304428156957</v>
      </c>
      <c r="J529" s="12">
        <f>Table1[[#This Row],[Total Profit/Loss]]/(Table1[[#This Row],[Quantities]]*Table1[[#This Row],[Buy Price]])</f>
        <v>-2.7842643542525563E-2</v>
      </c>
      <c r="K529" s="7">
        <f>K528+Table1[[#This Row],[Total Profit/Loss]]</f>
        <v>21036921.402240749</v>
      </c>
      <c r="L529" s="12">
        <f>L528+Table1[[#This Row],[return %]]</f>
        <v>168.295371217926</v>
      </c>
      <c r="M529"/>
    </row>
    <row r="530" spans="1:13" x14ac:dyDescent="0.35">
      <c r="A530" t="s">
        <v>39</v>
      </c>
      <c r="B530" s="3">
        <v>43255</v>
      </c>
      <c r="C530" s="5">
        <v>113.45627593994141</v>
      </c>
      <c r="D530" s="3">
        <v>43287</v>
      </c>
      <c r="E530" s="5">
        <v>102.2625274658203</v>
      </c>
      <c r="F530" s="7">
        <v>-11.19374847412109</v>
      </c>
      <c r="G530">
        <f t="shared" si="24"/>
        <v>104.3797738647461</v>
      </c>
      <c r="H530" s="11">
        <f t="shared" si="25"/>
        <v>1101.7460159380639</v>
      </c>
      <c r="I530" s="7">
        <f t="shared" si="26"/>
        <v>-12332.667784775693</v>
      </c>
      <c r="J530" s="12">
        <f>Table1[[#This Row],[Total Profit/Loss]]/(Table1[[#This Row],[Quantities]]*Table1[[#This Row],[Buy Price]])</f>
        <v>-9.8661342278205499E-2</v>
      </c>
      <c r="K530" s="7">
        <f>K529+Table1[[#This Row],[Total Profit/Loss]]</f>
        <v>21024588.734455973</v>
      </c>
      <c r="L530" s="12">
        <f>L529+Table1[[#This Row],[return %]]</f>
        <v>168.1967098756478</v>
      </c>
      <c r="M530"/>
    </row>
    <row r="531" spans="1:13" x14ac:dyDescent="0.35">
      <c r="A531" t="s">
        <v>21</v>
      </c>
      <c r="B531" s="3">
        <v>42656</v>
      </c>
      <c r="C531" s="5">
        <v>401.64999389648438</v>
      </c>
      <c r="D531" s="3">
        <v>43291</v>
      </c>
      <c r="E531" s="5">
        <v>489.77499389648438</v>
      </c>
      <c r="F531" s="7">
        <v>88.125</v>
      </c>
      <c r="G531">
        <f t="shared" si="24"/>
        <v>369.51799438476564</v>
      </c>
      <c r="H531" s="11">
        <f t="shared" si="25"/>
        <v>311.21623776799015</v>
      </c>
      <c r="I531" s="7">
        <f t="shared" si="26"/>
        <v>27425.930953304131</v>
      </c>
      <c r="J531" s="12">
        <f>Table1[[#This Row],[Total Profit/Loss]]/(Table1[[#This Row],[Quantities]]*Table1[[#This Row],[Buy Price]])</f>
        <v>0.21940744762643291</v>
      </c>
      <c r="K531" s="7">
        <f>K530+Table1[[#This Row],[Total Profit/Loss]]</f>
        <v>21052014.665409278</v>
      </c>
      <c r="L531" s="12">
        <f>L530+Table1[[#This Row],[return %]]</f>
        <v>168.41611732327422</v>
      </c>
      <c r="M531"/>
    </row>
    <row r="532" spans="1:13" x14ac:dyDescent="0.35">
      <c r="A532" t="s">
        <v>18</v>
      </c>
      <c r="B532" s="3">
        <v>43249</v>
      </c>
      <c r="C532" s="5">
        <v>3051.070068359375</v>
      </c>
      <c r="D532" s="3">
        <v>43293</v>
      </c>
      <c r="E532" s="5">
        <v>2799.534912109375</v>
      </c>
      <c r="F532" s="7">
        <v>-251.53515625</v>
      </c>
      <c r="G532">
        <f t="shared" si="24"/>
        <v>2806.9844628906253</v>
      </c>
      <c r="H532" s="11">
        <f t="shared" si="25"/>
        <v>40.969232826309792</v>
      </c>
      <c r="I532" s="7">
        <f t="shared" si="26"/>
        <v>-10305.202380408462</v>
      </c>
      <c r="J532" s="12">
        <f>Table1[[#This Row],[Total Profit/Loss]]/(Table1[[#This Row],[Quantities]]*Table1[[#This Row],[Buy Price]])</f>
        <v>-8.2441619043267578E-2</v>
      </c>
      <c r="K532" s="7">
        <f>K531+Table1[[#This Row],[Total Profit/Loss]]</f>
        <v>21041709.463028871</v>
      </c>
      <c r="L532" s="12">
        <f>L531+Table1[[#This Row],[return %]]</f>
        <v>168.33367570423096</v>
      </c>
      <c r="M532"/>
    </row>
    <row r="533" spans="1:13" x14ac:dyDescent="0.35">
      <c r="A533" t="s">
        <v>33</v>
      </c>
      <c r="B533" s="3">
        <v>42810</v>
      </c>
      <c r="C533" s="5">
        <v>1047.36669921875</v>
      </c>
      <c r="D533" s="3">
        <v>43320</v>
      </c>
      <c r="E533" s="5">
        <v>1298.25</v>
      </c>
      <c r="F533" s="7">
        <v>250.88330078125</v>
      </c>
      <c r="G533">
        <f t="shared" si="24"/>
        <v>963.57736328125009</v>
      </c>
      <c r="H533" s="11">
        <f t="shared" si="25"/>
        <v>119.34692987015906</v>
      </c>
      <c r="I533" s="7">
        <f t="shared" si="26"/>
        <v>29942.151703933865</v>
      </c>
      <c r="J533" s="12">
        <f>Table1[[#This Row],[Total Profit/Loss]]/(Table1[[#This Row],[Quantities]]*Table1[[#This Row],[Buy Price]])</f>
        <v>0.23953721363147068</v>
      </c>
      <c r="K533" s="7">
        <f>K532+Table1[[#This Row],[Total Profit/Loss]]</f>
        <v>21071651.614732806</v>
      </c>
      <c r="L533" s="12">
        <f>L532+Table1[[#This Row],[return %]]</f>
        <v>168.57321291786243</v>
      </c>
      <c r="M533"/>
    </row>
    <row r="534" spans="1:13" x14ac:dyDescent="0.35">
      <c r="A534" t="s">
        <v>47</v>
      </c>
      <c r="B534" s="3">
        <v>42797</v>
      </c>
      <c r="C534" s="5">
        <v>439.85000610351563</v>
      </c>
      <c r="D534" s="3">
        <v>43349</v>
      </c>
      <c r="E534" s="5">
        <v>867.1500244140625</v>
      </c>
      <c r="F534" s="7">
        <v>427.30001831054688</v>
      </c>
      <c r="G534">
        <f t="shared" si="24"/>
        <v>404.66200561523442</v>
      </c>
      <c r="H534" s="11">
        <f t="shared" si="25"/>
        <v>284.18778734899524</v>
      </c>
      <c r="I534" s="7">
        <f t="shared" si="26"/>
        <v>121433.44673785947</v>
      </c>
      <c r="J534" s="12">
        <f>Table1[[#This Row],[Total Profit/Loss]]/(Table1[[#This Row],[Quantities]]*Table1[[#This Row],[Buy Price]])</f>
        <v>0.97146757390287453</v>
      </c>
      <c r="K534" s="7">
        <f>K533+Table1[[#This Row],[Total Profit/Loss]]</f>
        <v>21193085.061470665</v>
      </c>
      <c r="L534" s="12">
        <f>L533+Table1[[#This Row],[return %]]</f>
        <v>169.54468049176532</v>
      </c>
      <c r="M534"/>
    </row>
    <row r="535" spans="1:13" x14ac:dyDescent="0.35">
      <c r="A535" t="s">
        <v>35</v>
      </c>
      <c r="B535" s="3">
        <v>42570</v>
      </c>
      <c r="C535" s="5">
        <v>4485.7001953125</v>
      </c>
      <c r="D535" s="3">
        <v>43370</v>
      </c>
      <c r="E535" s="5">
        <v>7553.0498046875</v>
      </c>
      <c r="F535" s="7">
        <v>3067.349609375</v>
      </c>
      <c r="G535">
        <f t="shared" si="24"/>
        <v>4126.8441796875004</v>
      </c>
      <c r="H535" s="11">
        <f t="shared" si="25"/>
        <v>27.866329571161167</v>
      </c>
      <c r="I535" s="7">
        <f t="shared" si="26"/>
        <v>85475.775124816209</v>
      </c>
      <c r="J535" s="12">
        <f>Table1[[#This Row],[Total Profit/Loss]]/(Table1[[#This Row],[Quantities]]*Table1[[#This Row],[Buy Price]])</f>
        <v>0.68380620099852885</v>
      </c>
      <c r="K535" s="7">
        <f>K534+Table1[[#This Row],[Total Profit/Loss]]</f>
        <v>21278560.836595479</v>
      </c>
      <c r="L535" s="12">
        <f>L534+Table1[[#This Row],[return %]]</f>
        <v>170.22848669276385</v>
      </c>
      <c r="M535"/>
    </row>
    <row r="536" spans="1:13" x14ac:dyDescent="0.35">
      <c r="A536" t="s">
        <v>52</v>
      </c>
      <c r="B536" s="3">
        <v>43259</v>
      </c>
      <c r="C536" s="5">
        <v>337.64999389648438</v>
      </c>
      <c r="D536" s="3">
        <v>43378</v>
      </c>
      <c r="E536" s="5">
        <v>206</v>
      </c>
      <c r="F536" s="7">
        <v>-131.6499938964844</v>
      </c>
      <c r="G536">
        <f t="shared" si="24"/>
        <v>310.63799438476565</v>
      </c>
      <c r="H536" s="11">
        <f t="shared" si="25"/>
        <v>370.20584113596101</v>
      </c>
      <c r="I536" s="7">
        <f t="shared" si="26"/>
        <v>-48737.596725992138</v>
      </c>
      <c r="J536" s="12">
        <f>Table1[[#This Row],[Total Profit/Loss]]/(Table1[[#This Row],[Quantities]]*Table1[[#This Row],[Buy Price]])</f>
        <v>-0.38990077380793681</v>
      </c>
      <c r="K536" s="7">
        <f>K535+Table1[[#This Row],[Total Profit/Loss]]</f>
        <v>21229823.239869487</v>
      </c>
      <c r="L536" s="12">
        <f>L535+Table1[[#This Row],[return %]]</f>
        <v>169.83858591895591</v>
      </c>
      <c r="M536"/>
    </row>
    <row r="537" spans="1:13" x14ac:dyDescent="0.35">
      <c r="A537" t="s">
        <v>29</v>
      </c>
      <c r="B537" s="3">
        <v>42769</v>
      </c>
      <c r="C537" s="5">
        <v>1303.199951171875</v>
      </c>
      <c r="D537" s="3">
        <v>43392</v>
      </c>
      <c r="E537" s="5">
        <v>1576.699951171875</v>
      </c>
      <c r="F537" s="7">
        <v>273.5</v>
      </c>
      <c r="G537">
        <f t="shared" si="24"/>
        <v>1198.9439550781251</v>
      </c>
      <c r="H537" s="11">
        <f t="shared" si="25"/>
        <v>95.917744539198694</v>
      </c>
      <c r="I537" s="7">
        <f t="shared" si="26"/>
        <v>26233.503131470843</v>
      </c>
      <c r="J537" s="12">
        <f>Table1[[#This Row],[Total Profit/Loss]]/(Table1[[#This Row],[Quantities]]*Table1[[#This Row],[Buy Price]])</f>
        <v>0.20986802505176655</v>
      </c>
      <c r="K537" s="7">
        <f>K536+Table1[[#This Row],[Total Profit/Loss]]</f>
        <v>21256056.743000958</v>
      </c>
      <c r="L537" s="12">
        <f>L536+Table1[[#This Row],[return %]]</f>
        <v>170.04845394400769</v>
      </c>
      <c r="M537"/>
    </row>
    <row r="538" spans="1:13" x14ac:dyDescent="0.35">
      <c r="A538" t="s">
        <v>49</v>
      </c>
      <c r="B538" s="3">
        <v>43347</v>
      </c>
      <c r="C538" s="5">
        <v>4201.14990234375</v>
      </c>
      <c r="D538" s="3">
        <v>43399</v>
      </c>
      <c r="E538" s="5">
        <v>3386.699951171875</v>
      </c>
      <c r="F538" s="7">
        <v>-814.449951171875</v>
      </c>
      <c r="G538">
        <f t="shared" si="24"/>
        <v>3865.0579101562503</v>
      </c>
      <c r="H538" s="11">
        <f t="shared" si="25"/>
        <v>29.753758591252534</v>
      </c>
      <c r="I538" s="7">
        <f t="shared" si="26"/>
        <v>-24232.947231825383</v>
      </c>
      <c r="J538" s="12">
        <f>Table1[[#This Row],[Total Profit/Loss]]/(Table1[[#This Row],[Quantities]]*Table1[[#This Row],[Buy Price]])</f>
        <v>-0.1938635778546029</v>
      </c>
      <c r="K538" s="7">
        <f>K537+Table1[[#This Row],[Total Profit/Loss]]</f>
        <v>21231823.795769133</v>
      </c>
      <c r="L538" s="12">
        <f>L537+Table1[[#This Row],[return %]]</f>
        <v>169.85459036615308</v>
      </c>
      <c r="M538"/>
    </row>
    <row r="539" spans="1:13" x14ac:dyDescent="0.35">
      <c r="A539" t="s">
        <v>32</v>
      </c>
      <c r="B539" s="3">
        <v>42804</v>
      </c>
      <c r="C539" s="5">
        <v>828.9000244140625</v>
      </c>
      <c r="D539" s="3">
        <v>43404</v>
      </c>
      <c r="E539" s="5">
        <v>1119.150024414062</v>
      </c>
      <c r="F539" s="7">
        <v>290.25</v>
      </c>
      <c r="G539">
        <f t="shared" si="24"/>
        <v>762.58802246093751</v>
      </c>
      <c r="H539" s="11">
        <f t="shared" si="25"/>
        <v>150.80226362444702</v>
      </c>
      <c r="I539" s="7">
        <f t="shared" si="26"/>
        <v>43770.357016995746</v>
      </c>
      <c r="J539" s="12">
        <f>Table1[[#This Row],[Total Profit/Loss]]/(Table1[[#This Row],[Quantities]]*Table1[[#This Row],[Buy Price]])</f>
        <v>0.35016285613596587</v>
      </c>
      <c r="K539" s="7">
        <f>K538+Table1[[#This Row],[Total Profit/Loss]]</f>
        <v>21275594.152786128</v>
      </c>
      <c r="L539" s="12">
        <f>L538+Table1[[#This Row],[return %]]</f>
        <v>170.20475322228904</v>
      </c>
      <c r="M539"/>
    </row>
    <row r="540" spans="1:13" x14ac:dyDescent="0.35">
      <c r="A540" t="s">
        <v>22</v>
      </c>
      <c r="B540" s="3">
        <v>42769</v>
      </c>
      <c r="C540" s="5">
        <v>655.5250244140625</v>
      </c>
      <c r="D540" s="3">
        <v>43410</v>
      </c>
      <c r="E540" s="5">
        <v>973.2750244140625</v>
      </c>
      <c r="F540" s="7">
        <v>317.75</v>
      </c>
      <c r="G540">
        <f t="shared" si="24"/>
        <v>603.08302246093751</v>
      </c>
      <c r="H540" s="11">
        <f t="shared" si="25"/>
        <v>190.68684694643139</v>
      </c>
      <c r="I540" s="7">
        <f t="shared" si="26"/>
        <v>60590.745617228575</v>
      </c>
      <c r="J540" s="12">
        <f>Table1[[#This Row],[Total Profit/Loss]]/(Table1[[#This Row],[Quantities]]*Table1[[#This Row],[Buy Price]])</f>
        <v>0.48472596493782849</v>
      </c>
      <c r="K540" s="7">
        <f>K539+Table1[[#This Row],[Total Profit/Loss]]</f>
        <v>21336184.898403358</v>
      </c>
      <c r="L540" s="12">
        <f>L539+Table1[[#This Row],[return %]]</f>
        <v>170.68947918722688</v>
      </c>
      <c r="M540"/>
    </row>
    <row r="541" spans="1:13" x14ac:dyDescent="0.35">
      <c r="A541" t="s">
        <v>34</v>
      </c>
      <c r="B541" s="3">
        <v>43066</v>
      </c>
      <c r="C541" s="5">
        <v>715.5</v>
      </c>
      <c r="D541" s="3">
        <v>43417</v>
      </c>
      <c r="E541" s="5">
        <v>790.04998779296875</v>
      </c>
      <c r="F541" s="7">
        <v>74.54998779296875</v>
      </c>
      <c r="G541">
        <f t="shared" si="24"/>
        <v>658.26</v>
      </c>
      <c r="H541" s="11">
        <f t="shared" si="25"/>
        <v>174.70300489168412</v>
      </c>
      <c r="I541" s="7">
        <f t="shared" si="26"/>
        <v>13024.106882070011</v>
      </c>
      <c r="J541" s="12">
        <f>Table1[[#This Row],[Total Profit/Loss]]/(Table1[[#This Row],[Quantities]]*Table1[[#This Row],[Buy Price]])</f>
        <v>0.1041928550565601</v>
      </c>
      <c r="K541" s="7">
        <f>K540+Table1[[#This Row],[Total Profit/Loss]]</f>
        <v>21349209.005285427</v>
      </c>
      <c r="L541" s="12">
        <f>L540+Table1[[#This Row],[return %]]</f>
        <v>170.79367204228345</v>
      </c>
      <c r="M541"/>
    </row>
    <row r="542" spans="1:13" x14ac:dyDescent="0.35">
      <c r="A542" t="s">
        <v>36</v>
      </c>
      <c r="B542" s="3">
        <v>43396</v>
      </c>
      <c r="C542" s="5">
        <v>137.5</v>
      </c>
      <c r="D542" s="3">
        <v>43420</v>
      </c>
      <c r="E542" s="5">
        <v>128.375</v>
      </c>
      <c r="F542" s="7">
        <v>-9.125</v>
      </c>
      <c r="G542">
        <f t="shared" si="24"/>
        <v>126.5</v>
      </c>
      <c r="H542" s="11">
        <f t="shared" si="25"/>
        <v>909.09090909090912</v>
      </c>
      <c r="I542" s="7">
        <f t="shared" si="26"/>
        <v>-8295.454545454546</v>
      </c>
      <c r="J542" s="12">
        <f>Table1[[#This Row],[Total Profit/Loss]]/(Table1[[#This Row],[Quantities]]*Table1[[#This Row],[Buy Price]])</f>
        <v>-6.6363636363636361E-2</v>
      </c>
      <c r="K542" s="7">
        <f>K541+Table1[[#This Row],[Total Profit/Loss]]</f>
        <v>21340913.550739974</v>
      </c>
      <c r="L542" s="12">
        <f>L541+Table1[[#This Row],[return %]]</f>
        <v>170.72730840591981</v>
      </c>
      <c r="M542"/>
    </row>
    <row r="543" spans="1:13" x14ac:dyDescent="0.35">
      <c r="A543" t="s">
        <v>11</v>
      </c>
      <c r="B543" s="3">
        <v>43193</v>
      </c>
      <c r="C543" s="5">
        <v>538.15997314453125</v>
      </c>
      <c r="D543" s="3">
        <v>43424</v>
      </c>
      <c r="E543" s="5">
        <v>568.85498046875</v>
      </c>
      <c r="F543" s="7">
        <v>30.69500732421875</v>
      </c>
      <c r="G543">
        <f t="shared" si="24"/>
        <v>495.10717529296875</v>
      </c>
      <c r="H543" s="11">
        <f t="shared" si="25"/>
        <v>232.27294157462225</v>
      </c>
      <c r="I543" s="7">
        <f t="shared" si="26"/>
        <v>7129.6196428508638</v>
      </c>
      <c r="J543" s="12">
        <f>Table1[[#This Row],[Total Profit/Loss]]/(Table1[[#This Row],[Quantities]]*Table1[[#This Row],[Buy Price]])</f>
        <v>5.7036957142806918E-2</v>
      </c>
      <c r="K543" s="7">
        <f>K542+Table1[[#This Row],[Total Profit/Loss]]</f>
        <v>21348043.170382824</v>
      </c>
      <c r="L543" s="12">
        <f>L542+Table1[[#This Row],[return %]]</f>
        <v>170.78434536306261</v>
      </c>
      <c r="M543"/>
    </row>
    <row r="544" spans="1:13" x14ac:dyDescent="0.35">
      <c r="A544" t="s">
        <v>15</v>
      </c>
      <c r="B544" s="3">
        <v>43312</v>
      </c>
      <c r="C544" s="5">
        <v>641.3499755859375</v>
      </c>
      <c r="D544" s="3">
        <v>43437</v>
      </c>
      <c r="E544" s="5">
        <v>535.79998779296875</v>
      </c>
      <c r="F544" s="7">
        <v>-105.54998779296881</v>
      </c>
      <c r="G544">
        <f t="shared" si="24"/>
        <v>590.04197753906249</v>
      </c>
      <c r="H544" s="11">
        <f t="shared" si="25"/>
        <v>194.90138732101758</v>
      </c>
      <c r="I544" s="7">
        <f t="shared" si="26"/>
        <v>-20571.839052566091</v>
      </c>
      <c r="J544" s="12">
        <f>Table1[[#This Row],[Total Profit/Loss]]/(Table1[[#This Row],[Quantities]]*Table1[[#This Row],[Buy Price]])</f>
        <v>-0.16457471242052876</v>
      </c>
      <c r="K544" s="7">
        <f>K543+Table1[[#This Row],[Total Profit/Loss]]</f>
        <v>21327471.331330258</v>
      </c>
      <c r="L544" s="12">
        <f>L543+Table1[[#This Row],[return %]]</f>
        <v>170.6197706506421</v>
      </c>
      <c r="M544"/>
    </row>
    <row r="545" spans="1:13" x14ac:dyDescent="0.35">
      <c r="A545" t="s">
        <v>14</v>
      </c>
      <c r="B545" s="3">
        <v>42794</v>
      </c>
      <c r="C545" s="5">
        <v>1614.699951171875</v>
      </c>
      <c r="D545" s="3">
        <v>43440</v>
      </c>
      <c r="E545" s="5">
        <v>2986.35009765625</v>
      </c>
      <c r="F545" s="7">
        <v>1371.650146484375</v>
      </c>
      <c r="G545">
        <f t="shared" si="24"/>
        <v>1485.523955078125</v>
      </c>
      <c r="H545" s="11">
        <f t="shared" si="25"/>
        <v>77.413763411140735</v>
      </c>
      <c r="I545" s="7">
        <f t="shared" si="26"/>
        <v>106184.59992279793</v>
      </c>
      <c r="J545" s="12">
        <f>Table1[[#This Row],[Total Profit/Loss]]/(Table1[[#This Row],[Quantities]]*Table1[[#This Row],[Buy Price]])</f>
        <v>0.8494767993823833</v>
      </c>
      <c r="K545" s="7">
        <f>K544+Table1[[#This Row],[Total Profit/Loss]]</f>
        <v>21433655.931253057</v>
      </c>
      <c r="L545" s="12">
        <f>L544+Table1[[#This Row],[return %]]</f>
        <v>171.46924745002448</v>
      </c>
      <c r="M545"/>
    </row>
    <row r="546" spans="1:13" x14ac:dyDescent="0.35">
      <c r="A546" t="s">
        <v>14</v>
      </c>
      <c r="B546" s="3">
        <v>43441</v>
      </c>
      <c r="C546" s="5">
        <v>3005.35009765625</v>
      </c>
      <c r="D546" s="3">
        <v>43444</v>
      </c>
      <c r="E546" s="5">
        <v>2980.64990234375</v>
      </c>
      <c r="F546" s="7">
        <v>-24.7001953125</v>
      </c>
      <c r="G546">
        <f t="shared" si="24"/>
        <v>2764.9220898437502</v>
      </c>
      <c r="H546" s="11">
        <f t="shared" si="25"/>
        <v>41.592492035281516</v>
      </c>
      <c r="I546" s="7">
        <f t="shared" si="26"/>
        <v>-1027.342676805054</v>
      </c>
      <c r="J546" s="12">
        <f>Table1[[#This Row],[Total Profit/Loss]]/(Table1[[#This Row],[Quantities]]*Table1[[#This Row],[Buy Price]])</f>
        <v>-8.2187414144404246E-3</v>
      </c>
      <c r="K546" s="7">
        <f>K545+Table1[[#This Row],[Total Profit/Loss]]</f>
        <v>21432628.588576254</v>
      </c>
      <c r="L546" s="12">
        <f>L545+Table1[[#This Row],[return %]]</f>
        <v>171.46102870861003</v>
      </c>
      <c r="M546"/>
    </row>
    <row r="547" spans="1:13" x14ac:dyDescent="0.35">
      <c r="A547" t="s">
        <v>42</v>
      </c>
      <c r="B547" s="3">
        <v>43308</v>
      </c>
      <c r="C547" s="5">
        <v>557.04998779296875</v>
      </c>
      <c r="D547" s="3">
        <v>43445</v>
      </c>
      <c r="E547" s="5">
        <v>422.29998779296881</v>
      </c>
      <c r="F547" s="7">
        <v>-134.75</v>
      </c>
      <c r="G547">
        <f t="shared" si="24"/>
        <v>512.48598876953122</v>
      </c>
      <c r="H547" s="11">
        <f t="shared" si="25"/>
        <v>224.39637867195677</v>
      </c>
      <c r="I547" s="7">
        <f t="shared" si="26"/>
        <v>-30237.412026046175</v>
      </c>
      <c r="J547" s="12">
        <f>Table1[[#This Row],[Total Profit/Loss]]/(Table1[[#This Row],[Quantities]]*Table1[[#This Row],[Buy Price]])</f>
        <v>-0.24189929620836956</v>
      </c>
      <c r="K547" s="7">
        <f>K546+Table1[[#This Row],[Total Profit/Loss]]</f>
        <v>21402391.176550206</v>
      </c>
      <c r="L547" s="12">
        <f>L546+Table1[[#This Row],[return %]]</f>
        <v>171.21912941240166</v>
      </c>
      <c r="M547"/>
    </row>
    <row r="548" spans="1:13" x14ac:dyDescent="0.35">
      <c r="A548" t="s">
        <v>24</v>
      </c>
      <c r="B548" s="3">
        <v>43405</v>
      </c>
      <c r="C548" s="5">
        <v>231.25</v>
      </c>
      <c r="D548" s="3">
        <v>43445</v>
      </c>
      <c r="E548" s="5">
        <v>216.25</v>
      </c>
      <c r="F548" s="7">
        <v>-15</v>
      </c>
      <c r="G548">
        <f t="shared" si="24"/>
        <v>212.75</v>
      </c>
      <c r="H548" s="11">
        <f t="shared" si="25"/>
        <v>540.54054054054052</v>
      </c>
      <c r="I548" s="7">
        <f t="shared" si="26"/>
        <v>-8108.1081081081074</v>
      </c>
      <c r="J548" s="12">
        <f>Table1[[#This Row],[Total Profit/Loss]]/(Table1[[#This Row],[Quantities]]*Table1[[#This Row],[Buy Price]])</f>
        <v>-6.4864864864864855E-2</v>
      </c>
      <c r="K548" s="7">
        <f>K547+Table1[[#This Row],[Total Profit/Loss]]</f>
        <v>21394283.068442099</v>
      </c>
      <c r="L548" s="12">
        <f>L547+Table1[[#This Row],[return %]]</f>
        <v>171.1542645475368</v>
      </c>
      <c r="M548"/>
    </row>
    <row r="549" spans="1:13" x14ac:dyDescent="0.35">
      <c r="A549" t="s">
        <v>26</v>
      </c>
      <c r="B549" s="3">
        <v>43236</v>
      </c>
      <c r="C549" s="5">
        <v>285.85000610351563</v>
      </c>
      <c r="D549" s="3">
        <v>43448</v>
      </c>
      <c r="E549" s="5">
        <v>275.75</v>
      </c>
      <c r="F549" s="7">
        <v>-10.10000610351562</v>
      </c>
      <c r="G549">
        <f t="shared" si="24"/>
        <v>262.98200561523441</v>
      </c>
      <c r="H549" s="11">
        <f t="shared" si="25"/>
        <v>437.2922768269371</v>
      </c>
      <c r="I549" s="7">
        <f t="shared" si="26"/>
        <v>-4416.6546649723068</v>
      </c>
      <c r="J549" s="12">
        <f>Table1[[#This Row],[Total Profit/Loss]]/(Table1[[#This Row],[Quantities]]*Table1[[#This Row],[Buy Price]])</f>
        <v>-3.5333237319778395E-2</v>
      </c>
      <c r="K549" s="7">
        <f>K548+Table1[[#This Row],[Total Profit/Loss]]</f>
        <v>21389866.413777128</v>
      </c>
      <c r="L549" s="12">
        <f>L548+Table1[[#This Row],[return %]]</f>
        <v>171.11893131021702</v>
      </c>
      <c r="M549"/>
    </row>
    <row r="550" spans="1:13" x14ac:dyDescent="0.35">
      <c r="A550" t="s">
        <v>31</v>
      </c>
      <c r="B550" s="3">
        <v>42352</v>
      </c>
      <c r="C550" s="5">
        <v>102.0500030517578</v>
      </c>
      <c r="D550" s="3">
        <v>43455</v>
      </c>
      <c r="E550" s="5">
        <v>308</v>
      </c>
      <c r="F550" s="7">
        <v>205.94999694824219</v>
      </c>
      <c r="G550">
        <f t="shared" si="24"/>
        <v>93.886002807617174</v>
      </c>
      <c r="H550" s="11">
        <f t="shared" si="25"/>
        <v>1224.8897232918494</v>
      </c>
      <c r="I550" s="7">
        <f t="shared" si="26"/>
        <v>252266.03477388958</v>
      </c>
      <c r="J550" s="12">
        <f>Table1[[#This Row],[Total Profit/Loss]]/(Table1[[#This Row],[Quantities]]*Table1[[#This Row],[Buy Price]])</f>
        <v>2.0181282781911167</v>
      </c>
      <c r="K550" s="7">
        <f>K549+Table1[[#This Row],[Total Profit/Loss]]</f>
        <v>21642132.448551018</v>
      </c>
      <c r="L550" s="12">
        <f>L549+Table1[[#This Row],[return %]]</f>
        <v>173.13705958840814</v>
      </c>
      <c r="M550"/>
    </row>
    <row r="551" spans="1:13" x14ac:dyDescent="0.35">
      <c r="A551" t="s">
        <v>21</v>
      </c>
      <c r="B551" s="3">
        <v>43298</v>
      </c>
      <c r="C551" s="5">
        <v>490.14999389648438</v>
      </c>
      <c r="D551" s="3">
        <v>43479</v>
      </c>
      <c r="E551" s="5">
        <v>468.60000610351563</v>
      </c>
      <c r="F551" s="7">
        <v>-21.54998779296875</v>
      </c>
      <c r="G551">
        <f t="shared" si="24"/>
        <v>450.93799438476566</v>
      </c>
      <c r="H551" s="11">
        <f t="shared" si="25"/>
        <v>255.0239754290379</v>
      </c>
      <c r="I551" s="7">
        <f t="shared" si="26"/>
        <v>-5495.7635574101296</v>
      </c>
      <c r="J551" s="12">
        <f>Table1[[#This Row],[Total Profit/Loss]]/(Table1[[#This Row],[Quantities]]*Table1[[#This Row],[Buy Price]])</f>
        <v>-4.3966108459280999E-2</v>
      </c>
      <c r="K551" s="7">
        <f>K550+Table1[[#This Row],[Total Profit/Loss]]</f>
        <v>21636636.684993606</v>
      </c>
      <c r="L551" s="12">
        <f>L550+Table1[[#This Row],[return %]]</f>
        <v>173.09309347994886</v>
      </c>
      <c r="M551"/>
    </row>
    <row r="552" spans="1:13" x14ac:dyDescent="0.35">
      <c r="A552" t="s">
        <v>19</v>
      </c>
      <c r="B552" s="3">
        <v>43312</v>
      </c>
      <c r="C552" s="5">
        <v>125.0500030517578</v>
      </c>
      <c r="D552" s="3">
        <v>43480</v>
      </c>
      <c r="E552" s="5">
        <v>108.18333435058589</v>
      </c>
      <c r="F552" s="7">
        <v>-16.866668701171879</v>
      </c>
      <c r="G552">
        <f t="shared" si="24"/>
        <v>115.04600280761719</v>
      </c>
      <c r="H552" s="11">
        <f t="shared" si="25"/>
        <v>999.60013554148441</v>
      </c>
      <c r="I552" s="7">
        <f t="shared" si="26"/>
        <v>-16859.924319824724</v>
      </c>
      <c r="J552" s="12">
        <f>Table1[[#This Row],[Total Profit/Loss]]/(Table1[[#This Row],[Quantities]]*Table1[[#This Row],[Buy Price]])</f>
        <v>-0.13487939455859765</v>
      </c>
      <c r="K552" s="7">
        <f>K551+Table1[[#This Row],[Total Profit/Loss]]</f>
        <v>21619776.76067378</v>
      </c>
      <c r="L552" s="12">
        <f>L551+Table1[[#This Row],[return %]]</f>
        <v>172.95821408539027</v>
      </c>
      <c r="M552"/>
    </row>
    <row r="553" spans="1:13" x14ac:dyDescent="0.35">
      <c r="A553" t="s">
        <v>49</v>
      </c>
      <c r="B553" s="3">
        <v>43488</v>
      </c>
      <c r="C553" s="5">
        <v>3850.64990234375</v>
      </c>
      <c r="D553" s="3">
        <v>43490</v>
      </c>
      <c r="E553" s="5">
        <v>3510.800048828125</v>
      </c>
      <c r="F553" s="7">
        <v>-339.849853515625</v>
      </c>
      <c r="G553">
        <f t="shared" si="24"/>
        <v>3542.5979101562502</v>
      </c>
      <c r="H553" s="11">
        <f t="shared" si="25"/>
        <v>32.462052684643481</v>
      </c>
      <c r="I553" s="7">
        <f t="shared" si="26"/>
        <v>-11032.223849692589</v>
      </c>
      <c r="J553" s="12">
        <f>Table1[[#This Row],[Total Profit/Loss]]/(Table1[[#This Row],[Quantities]]*Table1[[#This Row],[Buy Price]])</f>
        <v>-8.8257790797540647E-2</v>
      </c>
      <c r="K553" s="7">
        <f>K552+Table1[[#This Row],[Total Profit/Loss]]</f>
        <v>21608744.536824089</v>
      </c>
      <c r="L553" s="12">
        <f>L552+Table1[[#This Row],[return %]]</f>
        <v>172.86995629459273</v>
      </c>
      <c r="M553"/>
    </row>
    <row r="554" spans="1:13" x14ac:dyDescent="0.35">
      <c r="A554" t="s">
        <v>7</v>
      </c>
      <c r="B554" s="3">
        <v>43486</v>
      </c>
      <c r="C554" s="5">
        <v>396.20001220703119</v>
      </c>
      <c r="D554" s="3">
        <v>43515</v>
      </c>
      <c r="E554" s="5">
        <v>339.54998779296881</v>
      </c>
      <c r="F554" s="7">
        <v>-56.6500244140625</v>
      </c>
      <c r="G554">
        <f t="shared" si="24"/>
        <v>364.50401123046873</v>
      </c>
      <c r="H554" s="11">
        <f t="shared" si="25"/>
        <v>315.49721390387634</v>
      </c>
      <c r="I554" s="7">
        <f t="shared" si="26"/>
        <v>-17872.924870223294</v>
      </c>
      <c r="J554" s="12">
        <f>Table1[[#This Row],[Total Profit/Loss]]/(Table1[[#This Row],[Quantities]]*Table1[[#This Row],[Buy Price]])</f>
        <v>-0.14298339896178619</v>
      </c>
      <c r="K554" s="7">
        <f>K553+Table1[[#This Row],[Total Profit/Loss]]</f>
        <v>21590871.611953866</v>
      </c>
      <c r="L554" s="12">
        <f>L553+Table1[[#This Row],[return %]]</f>
        <v>172.72697289563095</v>
      </c>
      <c r="M554"/>
    </row>
    <row r="555" spans="1:13" x14ac:dyDescent="0.35">
      <c r="A555" t="s">
        <v>7</v>
      </c>
      <c r="B555" s="3">
        <v>43516</v>
      </c>
      <c r="C555" s="5">
        <v>354.75</v>
      </c>
      <c r="D555" s="3">
        <v>43521</v>
      </c>
      <c r="E555" s="5">
        <v>324.54998779296881</v>
      </c>
      <c r="F555" s="7">
        <v>-30.20001220703125</v>
      </c>
      <c r="G555">
        <f t="shared" si="24"/>
        <v>326.37</v>
      </c>
      <c r="H555" s="11">
        <f t="shared" si="25"/>
        <v>352.36081747709659</v>
      </c>
      <c r="I555" s="7">
        <f t="shared" si="26"/>
        <v>-10641.300989087827</v>
      </c>
      <c r="J555" s="12">
        <f>Table1[[#This Row],[Total Profit/Loss]]/(Table1[[#This Row],[Quantities]]*Table1[[#This Row],[Buy Price]])</f>
        <v>-8.5130407912702613E-2</v>
      </c>
      <c r="K555" s="7">
        <f>K554+Table1[[#This Row],[Total Profit/Loss]]</f>
        <v>21580230.310964778</v>
      </c>
      <c r="L555" s="12">
        <f>L554+Table1[[#This Row],[return %]]</f>
        <v>172.64184248771824</v>
      </c>
      <c r="M555"/>
    </row>
    <row r="556" spans="1:13" x14ac:dyDescent="0.35">
      <c r="A556" t="s">
        <v>33</v>
      </c>
      <c r="B556" s="3">
        <v>43446</v>
      </c>
      <c r="C556" s="5">
        <v>1400.300048828125</v>
      </c>
      <c r="D556" s="3">
        <v>43532</v>
      </c>
      <c r="E556" s="5">
        <v>1339.400024414062</v>
      </c>
      <c r="F556" s="7">
        <v>-60.9000244140625</v>
      </c>
      <c r="G556">
        <f t="shared" si="24"/>
        <v>1288.2760449218752</v>
      </c>
      <c r="H556" s="11">
        <f t="shared" si="25"/>
        <v>89.266582618924744</v>
      </c>
      <c r="I556" s="7">
        <f t="shared" si="26"/>
        <v>-5436.3370608524438</v>
      </c>
      <c r="J556" s="12">
        <f>Table1[[#This Row],[Total Profit/Loss]]/(Table1[[#This Row],[Quantities]]*Table1[[#This Row],[Buy Price]])</f>
        <v>-4.349069648681949E-2</v>
      </c>
      <c r="K556" s="7">
        <f>K555+Table1[[#This Row],[Total Profit/Loss]]</f>
        <v>21574793.973903924</v>
      </c>
      <c r="L556" s="12">
        <f>L555+Table1[[#This Row],[return %]]</f>
        <v>172.59835179123141</v>
      </c>
      <c r="M556"/>
    </row>
    <row r="557" spans="1:13" x14ac:dyDescent="0.35">
      <c r="A557" t="s">
        <v>14</v>
      </c>
      <c r="B557" s="3">
        <v>43446</v>
      </c>
      <c r="C557" s="5">
        <v>3056.5</v>
      </c>
      <c r="D557" s="3">
        <v>43570</v>
      </c>
      <c r="E557" s="5">
        <v>2998.449951171875</v>
      </c>
      <c r="F557" s="7">
        <v>-58.050048828125</v>
      </c>
      <c r="G557">
        <f t="shared" si="24"/>
        <v>2811.98</v>
      </c>
      <c r="H557" s="11">
        <f t="shared" si="25"/>
        <v>40.896450188123673</v>
      </c>
      <c r="I557" s="7">
        <f t="shared" si="26"/>
        <v>-2374.0409303175611</v>
      </c>
      <c r="J557" s="12">
        <f>Table1[[#This Row],[Total Profit/Loss]]/(Table1[[#This Row],[Quantities]]*Table1[[#This Row],[Buy Price]])</f>
        <v>-1.899232744254049E-2</v>
      </c>
      <c r="K557" s="7">
        <f>K556+Table1[[#This Row],[Total Profit/Loss]]</f>
        <v>21572419.932973608</v>
      </c>
      <c r="L557" s="12">
        <f>L556+Table1[[#This Row],[return %]]</f>
        <v>172.57935946378888</v>
      </c>
      <c r="M557"/>
    </row>
    <row r="558" spans="1:13" x14ac:dyDescent="0.35">
      <c r="A558" t="s">
        <v>25</v>
      </c>
      <c r="B558" s="3">
        <v>42824</v>
      </c>
      <c r="C558" s="5">
        <v>919.20001220703125</v>
      </c>
      <c r="D558" s="3">
        <v>43595</v>
      </c>
      <c r="E558" s="5">
        <v>1687.449951171875</v>
      </c>
      <c r="F558" s="7">
        <v>768.24993896484375</v>
      </c>
      <c r="G558">
        <f t="shared" si="24"/>
        <v>845.66401123046876</v>
      </c>
      <c r="H558" s="11">
        <f t="shared" si="25"/>
        <v>135.98781368580561</v>
      </c>
      <c r="I558" s="7">
        <f t="shared" si="26"/>
        <v>104472.6295640827</v>
      </c>
      <c r="J558" s="12">
        <f>Table1[[#This Row],[Total Profit/Loss]]/(Table1[[#This Row],[Quantities]]*Table1[[#This Row],[Buy Price]])</f>
        <v>0.83578103651266156</v>
      </c>
      <c r="K558" s="7">
        <f>K557+Table1[[#This Row],[Total Profit/Loss]]</f>
        <v>21676892.562537692</v>
      </c>
      <c r="L558" s="12">
        <f>L557+Table1[[#This Row],[return %]]</f>
        <v>173.41514050030153</v>
      </c>
      <c r="M558"/>
    </row>
    <row r="559" spans="1:13" x14ac:dyDescent="0.35">
      <c r="A559" t="s">
        <v>29</v>
      </c>
      <c r="B559" s="3">
        <v>43614</v>
      </c>
      <c r="C559" s="5">
        <v>1608.650024414062</v>
      </c>
      <c r="D559" s="3">
        <v>43629</v>
      </c>
      <c r="E559" s="5">
        <v>1488.849975585938</v>
      </c>
      <c r="F559" s="7">
        <v>-119.800048828125</v>
      </c>
      <c r="G559">
        <f t="shared" si="24"/>
        <v>1479.9580224609372</v>
      </c>
      <c r="H559" s="11">
        <f t="shared" si="25"/>
        <v>77.704906662672229</v>
      </c>
      <c r="I559" s="7">
        <f t="shared" si="26"/>
        <v>-9309.0516123730285</v>
      </c>
      <c r="J559" s="12">
        <f>Table1[[#This Row],[Total Profit/Loss]]/(Table1[[#This Row],[Quantities]]*Table1[[#This Row],[Buy Price]])</f>
        <v>-7.447241289898418E-2</v>
      </c>
      <c r="K559" s="7">
        <f>K558+Table1[[#This Row],[Total Profit/Loss]]</f>
        <v>21667583.510925319</v>
      </c>
      <c r="L559" s="12">
        <f>L558+Table1[[#This Row],[return %]]</f>
        <v>173.34066808740255</v>
      </c>
      <c r="M559"/>
    </row>
    <row r="560" spans="1:13" x14ac:dyDescent="0.35">
      <c r="A560" t="s">
        <v>26</v>
      </c>
      <c r="B560" s="3">
        <v>43570</v>
      </c>
      <c r="C560" s="5">
        <v>305.5</v>
      </c>
      <c r="D560" s="3">
        <v>43656</v>
      </c>
      <c r="E560" s="5">
        <v>273.14999389648438</v>
      </c>
      <c r="F560" s="7">
        <v>-32.350006103515618</v>
      </c>
      <c r="G560">
        <f t="shared" si="24"/>
        <v>281.06</v>
      </c>
      <c r="H560" s="11">
        <f t="shared" si="25"/>
        <v>409.16530278232409</v>
      </c>
      <c r="I560" s="7">
        <f t="shared" si="26"/>
        <v>-13236.500042355001</v>
      </c>
      <c r="J560" s="12">
        <f>Table1[[#This Row],[Total Profit/Loss]]/(Table1[[#This Row],[Quantities]]*Table1[[#This Row],[Buy Price]])</f>
        <v>-0.10589200033884</v>
      </c>
      <c r="K560" s="7">
        <f>K559+Table1[[#This Row],[Total Profit/Loss]]</f>
        <v>21654347.010882962</v>
      </c>
      <c r="L560" s="12">
        <f>L559+Table1[[#This Row],[return %]]</f>
        <v>173.23477608706372</v>
      </c>
      <c r="M560"/>
    </row>
    <row r="561" spans="1:13" x14ac:dyDescent="0.35">
      <c r="A561" t="s">
        <v>46</v>
      </c>
      <c r="B561" s="3">
        <v>43026</v>
      </c>
      <c r="C561" s="5">
        <v>458.45001220703119</v>
      </c>
      <c r="D561" s="3">
        <v>43661</v>
      </c>
      <c r="E561" s="5">
        <v>677.9000244140625</v>
      </c>
      <c r="F561" s="7">
        <v>219.45001220703119</v>
      </c>
      <c r="G561">
        <f t="shared" si="24"/>
        <v>421.77401123046872</v>
      </c>
      <c r="H561" s="11">
        <f t="shared" si="25"/>
        <v>272.65786164610546</v>
      </c>
      <c r="I561" s="7">
        <f t="shared" si="26"/>
        <v>59834.771066580863</v>
      </c>
      <c r="J561" s="12">
        <f>Table1[[#This Row],[Total Profit/Loss]]/(Table1[[#This Row],[Quantities]]*Table1[[#This Row],[Buy Price]])</f>
        <v>0.47867816853264661</v>
      </c>
      <c r="K561" s="7">
        <f>K560+Table1[[#This Row],[Total Profit/Loss]]</f>
        <v>21714181.781949542</v>
      </c>
      <c r="L561" s="12">
        <f>L560+Table1[[#This Row],[return %]]</f>
        <v>173.71345425559636</v>
      </c>
      <c r="M561"/>
    </row>
    <row r="562" spans="1:13" x14ac:dyDescent="0.35">
      <c r="A562" t="s">
        <v>17</v>
      </c>
      <c r="B562" s="3">
        <v>43328</v>
      </c>
      <c r="C562" s="5">
        <v>2353.449951171875</v>
      </c>
      <c r="D562" s="3">
        <v>43668</v>
      </c>
      <c r="E562" s="5">
        <v>2632.5</v>
      </c>
      <c r="F562" s="7">
        <v>279.050048828125</v>
      </c>
      <c r="G562">
        <f t="shared" si="24"/>
        <v>2165.1739550781249</v>
      </c>
      <c r="H562" s="11">
        <f t="shared" si="25"/>
        <v>53.113515304524547</v>
      </c>
      <c r="I562" s="7">
        <f t="shared" si="26"/>
        <v>14821.329039160939</v>
      </c>
      <c r="J562" s="12">
        <f>Table1[[#This Row],[Total Profit/Loss]]/(Table1[[#This Row],[Quantities]]*Table1[[#This Row],[Buy Price]])</f>
        <v>0.11857063231328759</v>
      </c>
      <c r="K562" s="7">
        <f>K561+Table1[[#This Row],[Total Profit/Loss]]</f>
        <v>21729003.110988703</v>
      </c>
      <c r="L562" s="12">
        <f>L561+Table1[[#This Row],[return %]]</f>
        <v>173.83202488790965</v>
      </c>
      <c r="M562"/>
    </row>
    <row r="563" spans="1:13" x14ac:dyDescent="0.35">
      <c r="A563" t="s">
        <v>16</v>
      </c>
      <c r="B563" s="3">
        <v>43641</v>
      </c>
      <c r="C563" s="5">
        <v>258.35000610351563</v>
      </c>
      <c r="D563" s="3">
        <v>43672</v>
      </c>
      <c r="E563" s="5">
        <v>210.6499938964844</v>
      </c>
      <c r="F563" s="7">
        <v>-47.70001220703125</v>
      </c>
      <c r="G563">
        <f t="shared" si="24"/>
        <v>237.68200561523437</v>
      </c>
      <c r="H563" s="11">
        <f t="shared" si="25"/>
        <v>483.8397408433388</v>
      </c>
      <c r="I563" s="7">
        <f t="shared" si="26"/>
        <v>-23079.161544474096</v>
      </c>
      <c r="J563" s="12">
        <f>Table1[[#This Row],[Total Profit/Loss]]/(Table1[[#This Row],[Quantities]]*Table1[[#This Row],[Buy Price]])</f>
        <v>-0.18463329235579276</v>
      </c>
      <c r="K563" s="7">
        <f>K562+Table1[[#This Row],[Total Profit/Loss]]</f>
        <v>21705923.949444227</v>
      </c>
      <c r="L563" s="12">
        <f>L562+Table1[[#This Row],[return %]]</f>
        <v>173.64739159555387</v>
      </c>
      <c r="M563"/>
    </row>
    <row r="564" spans="1:13" x14ac:dyDescent="0.35">
      <c r="A564" t="s">
        <v>10</v>
      </c>
      <c r="B564" s="3">
        <v>43535</v>
      </c>
      <c r="C564" s="5">
        <v>3000.550048828125</v>
      </c>
      <c r="D564" s="3">
        <v>43682</v>
      </c>
      <c r="E564" s="5">
        <v>2619.75</v>
      </c>
      <c r="F564" s="7">
        <v>-380.800048828125</v>
      </c>
      <c r="G564">
        <f t="shared" si="24"/>
        <v>2760.5060449218749</v>
      </c>
      <c r="H564" s="11">
        <f t="shared" si="25"/>
        <v>41.659028500064231</v>
      </c>
      <c r="I564" s="7">
        <f t="shared" si="26"/>
        <v>-15863.76008695671</v>
      </c>
      <c r="J564" s="12">
        <f>Table1[[#This Row],[Total Profit/Loss]]/(Table1[[#This Row],[Quantities]]*Table1[[#This Row],[Buy Price]])</f>
        <v>-0.12691008069565371</v>
      </c>
      <c r="K564" s="7">
        <f>K563+Table1[[#This Row],[Total Profit/Loss]]</f>
        <v>21690060.18935727</v>
      </c>
      <c r="L564" s="12">
        <f>L563+Table1[[#This Row],[return %]]</f>
        <v>173.5204815148582</v>
      </c>
      <c r="M564"/>
    </row>
    <row r="565" spans="1:13" x14ac:dyDescent="0.35">
      <c r="A565" t="s">
        <v>15</v>
      </c>
      <c r="B565" s="3">
        <v>43648</v>
      </c>
      <c r="C565" s="5">
        <v>555.3499755859375</v>
      </c>
      <c r="D565" s="3">
        <v>43690</v>
      </c>
      <c r="E565" s="5">
        <v>475.75</v>
      </c>
      <c r="F565" s="7">
        <v>-79.5999755859375</v>
      </c>
      <c r="G565">
        <f t="shared" si="24"/>
        <v>510.92197753906254</v>
      </c>
      <c r="H565" s="11">
        <f t="shared" si="25"/>
        <v>225.08329070891804</v>
      </c>
      <c r="I565" s="7">
        <f t="shared" si="26"/>
        <v>-17916.624445232348</v>
      </c>
      <c r="J565" s="12">
        <f>Table1[[#This Row],[Total Profit/Loss]]/(Table1[[#This Row],[Quantities]]*Table1[[#This Row],[Buy Price]])</f>
        <v>-0.14333299556185866</v>
      </c>
      <c r="K565" s="7">
        <f>K564+Table1[[#This Row],[Total Profit/Loss]]</f>
        <v>21672143.564912036</v>
      </c>
      <c r="L565" s="12">
        <f>L564+Table1[[#This Row],[return %]]</f>
        <v>173.37714851929636</v>
      </c>
      <c r="M565"/>
    </row>
    <row r="566" spans="1:13" x14ac:dyDescent="0.35">
      <c r="A566" t="s">
        <v>38</v>
      </c>
      <c r="B566" s="3">
        <v>43593</v>
      </c>
      <c r="C566" s="5">
        <v>168.8999938964844</v>
      </c>
      <c r="D566" s="3">
        <v>43693</v>
      </c>
      <c r="E566" s="5">
        <v>127.90000152587891</v>
      </c>
      <c r="F566" s="7">
        <v>-40.999992370605469</v>
      </c>
      <c r="G566">
        <f t="shared" si="24"/>
        <v>155.38799438476565</v>
      </c>
      <c r="H566" s="11">
        <f t="shared" si="25"/>
        <v>740.0829160278721</v>
      </c>
      <c r="I566" s="7">
        <f t="shared" si="26"/>
        <v>-30343.393910758205</v>
      </c>
      <c r="J566" s="12">
        <f>Table1[[#This Row],[Total Profit/Loss]]/(Table1[[#This Row],[Quantities]]*Table1[[#This Row],[Buy Price]])</f>
        <v>-0.24274715128606569</v>
      </c>
      <c r="K566" s="7">
        <f>K565+Table1[[#This Row],[Total Profit/Loss]]</f>
        <v>21641800.171001278</v>
      </c>
      <c r="L566" s="12">
        <f>L565+Table1[[#This Row],[return %]]</f>
        <v>173.13440136801029</v>
      </c>
      <c r="M566"/>
    </row>
    <row r="567" spans="1:13" x14ac:dyDescent="0.35">
      <c r="A567" t="s">
        <v>28</v>
      </c>
      <c r="B567" s="3">
        <v>43570</v>
      </c>
      <c r="C567" s="5">
        <v>102.6666641235352</v>
      </c>
      <c r="D567" s="3">
        <v>43699</v>
      </c>
      <c r="E567" s="5">
        <v>78.533332824707031</v>
      </c>
      <c r="F567" s="7">
        <v>-24.133331298828121</v>
      </c>
      <c r="G567">
        <f t="shared" si="24"/>
        <v>94.453330993652386</v>
      </c>
      <c r="H567" s="11">
        <f t="shared" si="25"/>
        <v>1217.5324976916745</v>
      </c>
      <c r="I567" s="7">
        <f t="shared" si="26"/>
        <v>-29383.115133882868</v>
      </c>
      <c r="J567" s="12">
        <f>Table1[[#This Row],[Total Profit/Loss]]/(Table1[[#This Row],[Quantities]]*Table1[[#This Row],[Buy Price]])</f>
        <v>-0.23506492107106286</v>
      </c>
      <c r="K567" s="7">
        <f>K566+Table1[[#This Row],[Total Profit/Loss]]</f>
        <v>21612417.055867396</v>
      </c>
      <c r="L567" s="12">
        <f>L566+Table1[[#This Row],[return %]]</f>
        <v>172.89933644693923</v>
      </c>
      <c r="M567"/>
    </row>
    <row r="568" spans="1:13" x14ac:dyDescent="0.35">
      <c r="A568" t="s">
        <v>12</v>
      </c>
      <c r="B568" s="3">
        <v>43550</v>
      </c>
      <c r="C568" s="5">
        <v>191.94999694824219</v>
      </c>
      <c r="D568" s="3">
        <v>43705</v>
      </c>
      <c r="E568" s="5">
        <v>175.2749938964844</v>
      </c>
      <c r="F568" s="7">
        <v>-16.675003051757809</v>
      </c>
      <c r="G568">
        <f t="shared" si="24"/>
        <v>176.59399719238283</v>
      </c>
      <c r="H568" s="11">
        <f t="shared" si="25"/>
        <v>651.21126328387186</v>
      </c>
      <c r="I568" s="7">
        <f t="shared" si="26"/>
        <v>-10858.949802597621</v>
      </c>
      <c r="J568" s="12">
        <f>Table1[[#This Row],[Total Profit/Loss]]/(Table1[[#This Row],[Quantities]]*Table1[[#This Row],[Buy Price]])</f>
        <v>-8.6871598420780863E-2</v>
      </c>
      <c r="K568" s="7">
        <f>K567+Table1[[#This Row],[Total Profit/Loss]]</f>
        <v>21601558.1060648</v>
      </c>
      <c r="L568" s="12">
        <f>L567+Table1[[#This Row],[return %]]</f>
        <v>172.81246484851846</v>
      </c>
      <c r="M568"/>
    </row>
    <row r="569" spans="1:13" x14ac:dyDescent="0.35">
      <c r="A569" t="s">
        <v>51</v>
      </c>
      <c r="B569" s="3">
        <v>43357</v>
      </c>
      <c r="C569" s="5">
        <v>247.6500549316406</v>
      </c>
      <c r="D569" s="3">
        <v>43706</v>
      </c>
      <c r="E569" s="5">
        <v>248.80000305175781</v>
      </c>
      <c r="F569" s="7">
        <v>1.1499481201171879</v>
      </c>
      <c r="G569">
        <f t="shared" si="24"/>
        <v>227.83805053710935</v>
      </c>
      <c r="H569" s="11">
        <f t="shared" si="25"/>
        <v>504.74448727461038</v>
      </c>
      <c r="I569" s="7">
        <f t="shared" si="26"/>
        <v>580.42997428095214</v>
      </c>
      <c r="J569" s="12">
        <f>Table1[[#This Row],[Total Profit/Loss]]/(Table1[[#This Row],[Quantities]]*Table1[[#This Row],[Buy Price]])</f>
        <v>4.6434397942476157E-3</v>
      </c>
      <c r="K569" s="7">
        <f>K568+Table1[[#This Row],[Total Profit/Loss]]</f>
        <v>21602138.53603908</v>
      </c>
      <c r="L569" s="12">
        <f>L568+Table1[[#This Row],[return %]]</f>
        <v>172.81710828831271</v>
      </c>
      <c r="M569"/>
    </row>
    <row r="570" spans="1:13" x14ac:dyDescent="0.35">
      <c r="A570" t="s">
        <v>20</v>
      </c>
      <c r="B570" s="3">
        <v>43626</v>
      </c>
      <c r="C570" s="5">
        <v>877.46099853515625</v>
      </c>
      <c r="D570" s="3">
        <v>43711</v>
      </c>
      <c r="E570" s="5">
        <v>693.4925537109375</v>
      </c>
      <c r="F570" s="7">
        <v>-183.96844482421881</v>
      </c>
      <c r="G570">
        <f t="shared" si="24"/>
        <v>807.26411865234377</v>
      </c>
      <c r="H570" s="11">
        <f t="shared" si="25"/>
        <v>142.45647408679875</v>
      </c>
      <c r="I570" s="7">
        <f t="shared" si="26"/>
        <v>-26207.495992889992</v>
      </c>
      <c r="J570" s="12">
        <f>Table1[[#This Row],[Total Profit/Loss]]/(Table1[[#This Row],[Quantities]]*Table1[[#This Row],[Buy Price]])</f>
        <v>-0.20965996794311986</v>
      </c>
      <c r="K570" s="7">
        <f>K569+Table1[[#This Row],[Total Profit/Loss]]</f>
        <v>21575931.040046189</v>
      </c>
      <c r="L570" s="12">
        <f>L569+Table1[[#This Row],[return %]]</f>
        <v>172.6074483203696</v>
      </c>
      <c r="M570"/>
    </row>
    <row r="571" spans="1:13" x14ac:dyDescent="0.35">
      <c r="A571" t="s">
        <v>40</v>
      </c>
      <c r="B571" s="3">
        <v>42587</v>
      </c>
      <c r="C571" s="5">
        <v>464.59530639648438</v>
      </c>
      <c r="D571" s="3">
        <v>43713</v>
      </c>
      <c r="E571" s="5">
        <v>1095.919189453125</v>
      </c>
      <c r="F571" s="7">
        <v>631.32388305664063</v>
      </c>
      <c r="G571">
        <f t="shared" si="24"/>
        <v>427.42768188476566</v>
      </c>
      <c r="H571" s="11">
        <f t="shared" si="25"/>
        <v>269.05136207580512</v>
      </c>
      <c r="I571" s="7">
        <f t="shared" si="26"/>
        <v>169858.55064737546</v>
      </c>
      <c r="J571" s="12">
        <f>Table1[[#This Row],[Total Profit/Loss]]/(Table1[[#This Row],[Quantities]]*Table1[[#This Row],[Buy Price]])</f>
        <v>1.3588684051790023</v>
      </c>
      <c r="K571" s="7">
        <f>K570+Table1[[#This Row],[Total Profit/Loss]]</f>
        <v>21745789.590693563</v>
      </c>
      <c r="L571" s="12">
        <f>L570+Table1[[#This Row],[return %]]</f>
        <v>173.96631672554861</v>
      </c>
      <c r="M571"/>
    </row>
    <row r="572" spans="1:13" x14ac:dyDescent="0.35">
      <c r="A572" t="s">
        <v>9</v>
      </c>
      <c r="B572" s="3">
        <v>43328</v>
      </c>
      <c r="C572" s="5">
        <v>623.45001220703125</v>
      </c>
      <c r="D572" s="3">
        <v>43719</v>
      </c>
      <c r="E572" s="5">
        <v>681.70001220703125</v>
      </c>
      <c r="F572" s="7">
        <v>58.25</v>
      </c>
      <c r="G572">
        <f t="shared" si="24"/>
        <v>573.57401123046873</v>
      </c>
      <c r="H572" s="11">
        <f t="shared" si="25"/>
        <v>200.49722921248537</v>
      </c>
      <c r="I572" s="7">
        <f t="shared" si="26"/>
        <v>11678.963601627273</v>
      </c>
      <c r="J572" s="12">
        <f>Table1[[#This Row],[Total Profit/Loss]]/(Table1[[#This Row],[Quantities]]*Table1[[#This Row],[Buy Price]])</f>
        <v>9.3431708813018224E-2</v>
      </c>
      <c r="K572" s="7">
        <f>K571+Table1[[#This Row],[Total Profit/Loss]]</f>
        <v>21757468.55429519</v>
      </c>
      <c r="L572" s="12">
        <f>L571+Table1[[#This Row],[return %]]</f>
        <v>174.05974843436164</v>
      </c>
      <c r="M572"/>
    </row>
    <row r="573" spans="1:13" x14ac:dyDescent="0.35">
      <c r="A573" t="s">
        <v>33</v>
      </c>
      <c r="B573" s="3">
        <v>43566</v>
      </c>
      <c r="C573" s="5">
        <v>1378</v>
      </c>
      <c r="D573" s="3">
        <v>43721</v>
      </c>
      <c r="E573" s="5">
        <v>1363.449951171875</v>
      </c>
      <c r="F573" s="7">
        <v>-14.550048828125</v>
      </c>
      <c r="G573">
        <f t="shared" si="24"/>
        <v>1267.76</v>
      </c>
      <c r="H573" s="11">
        <f t="shared" si="25"/>
        <v>90.711175616835988</v>
      </c>
      <c r="I573" s="7">
        <f t="shared" si="26"/>
        <v>-1319.8520344815856</v>
      </c>
      <c r="J573" s="12">
        <f>Table1[[#This Row],[Total Profit/Loss]]/(Table1[[#This Row],[Quantities]]*Table1[[#This Row],[Buy Price]])</f>
        <v>-1.0558816275852687E-2</v>
      </c>
      <c r="K573" s="7">
        <f>K572+Table1[[#This Row],[Total Profit/Loss]]</f>
        <v>21756148.702260707</v>
      </c>
      <c r="L573" s="12">
        <f>L572+Table1[[#This Row],[return %]]</f>
        <v>174.04918961808579</v>
      </c>
      <c r="M573"/>
    </row>
    <row r="574" spans="1:13" x14ac:dyDescent="0.35">
      <c r="A574" t="s">
        <v>36</v>
      </c>
      <c r="B574" s="3">
        <v>43588</v>
      </c>
      <c r="C574" s="5">
        <v>135.44999694824219</v>
      </c>
      <c r="D574" s="3">
        <v>43721</v>
      </c>
      <c r="E574" s="5">
        <v>124.0500030517578</v>
      </c>
      <c r="F574" s="7">
        <v>-11.39999389648438</v>
      </c>
      <c r="G574">
        <f t="shared" si="24"/>
        <v>124.61399719238281</v>
      </c>
      <c r="H574" s="11">
        <f t="shared" si="25"/>
        <v>922.84978085134014</v>
      </c>
      <c r="I574" s="7">
        <f t="shared" si="26"/>
        <v>-10520.481869077226</v>
      </c>
      <c r="J574" s="12">
        <f>Table1[[#This Row],[Total Profit/Loss]]/(Table1[[#This Row],[Quantities]]*Table1[[#This Row],[Buy Price]])</f>
        <v>-8.4163854952617814E-2</v>
      </c>
      <c r="K574" s="7">
        <f>K573+Table1[[#This Row],[Total Profit/Loss]]</f>
        <v>21745628.220391631</v>
      </c>
      <c r="L574" s="12">
        <f>L573+Table1[[#This Row],[return %]]</f>
        <v>173.96502576313318</v>
      </c>
      <c r="M574"/>
    </row>
    <row r="575" spans="1:13" x14ac:dyDescent="0.35">
      <c r="A575" t="s">
        <v>48</v>
      </c>
      <c r="B575" s="3">
        <v>43433</v>
      </c>
      <c r="C575" s="5">
        <v>519.4000244140625</v>
      </c>
      <c r="D575" s="3">
        <v>43726</v>
      </c>
      <c r="E575" s="5">
        <v>557.04998779296875</v>
      </c>
      <c r="F575" s="7">
        <v>37.64996337890625</v>
      </c>
      <c r="G575">
        <f t="shared" si="24"/>
        <v>477.8480224609375</v>
      </c>
      <c r="H575" s="11">
        <f t="shared" si="25"/>
        <v>240.66229134473582</v>
      </c>
      <c r="I575" s="7">
        <f t="shared" si="26"/>
        <v>9060.9264558129707</v>
      </c>
      <c r="J575" s="12">
        <f>Table1[[#This Row],[Total Profit/Loss]]/(Table1[[#This Row],[Quantities]]*Table1[[#This Row],[Buy Price]])</f>
        <v>7.2487411646503769E-2</v>
      </c>
      <c r="K575" s="7">
        <f>K574+Table1[[#This Row],[Total Profit/Loss]]</f>
        <v>21754689.146847446</v>
      </c>
      <c r="L575" s="12">
        <f>L574+Table1[[#This Row],[return %]]</f>
        <v>174.03751317477969</v>
      </c>
      <c r="M575"/>
    </row>
    <row r="576" spans="1:13" x14ac:dyDescent="0.35">
      <c r="A576" t="s">
        <v>7</v>
      </c>
      <c r="B576" s="3">
        <v>43581</v>
      </c>
      <c r="C576" s="5">
        <v>391.75</v>
      </c>
      <c r="D576" s="3">
        <v>43727</v>
      </c>
      <c r="E576" s="5">
        <v>361.89999389648438</v>
      </c>
      <c r="F576" s="7">
        <v>-29.850006103515621</v>
      </c>
      <c r="G576">
        <f t="shared" si="24"/>
        <v>360.41</v>
      </c>
      <c r="H576" s="11">
        <f t="shared" si="25"/>
        <v>319.08104658583306</v>
      </c>
      <c r="I576" s="7">
        <f t="shared" si="26"/>
        <v>-9524.5711881032694</v>
      </c>
      <c r="J576" s="12">
        <f>Table1[[#This Row],[Total Profit/Loss]]/(Table1[[#This Row],[Quantities]]*Table1[[#This Row],[Buy Price]])</f>
        <v>-7.6196569504826089E-2</v>
      </c>
      <c r="K576" s="7">
        <f>K575+Table1[[#This Row],[Total Profit/Loss]]</f>
        <v>21745164.575659342</v>
      </c>
      <c r="L576" s="12">
        <f>L575+Table1[[#This Row],[return %]]</f>
        <v>173.96131660527487</v>
      </c>
      <c r="M576"/>
    </row>
    <row r="577" spans="1:13" x14ac:dyDescent="0.35">
      <c r="A577" t="s">
        <v>41</v>
      </c>
      <c r="B577" s="3">
        <v>43343</v>
      </c>
      <c r="C577" s="5">
        <v>309.60000610351563</v>
      </c>
      <c r="D577" s="3">
        <v>43728</v>
      </c>
      <c r="E577" s="5">
        <v>301.70001220703119</v>
      </c>
      <c r="F577" s="7">
        <v>-7.899993896484375</v>
      </c>
      <c r="G577">
        <f t="shared" si="24"/>
        <v>284.83200561523438</v>
      </c>
      <c r="H577" s="11">
        <f t="shared" si="25"/>
        <v>403.74676206629636</v>
      </c>
      <c r="I577" s="7">
        <f t="shared" si="26"/>
        <v>-3189.5969560490703</v>
      </c>
      <c r="J577" s="12">
        <f>Table1[[#This Row],[Total Profit/Loss]]/(Table1[[#This Row],[Quantities]]*Table1[[#This Row],[Buy Price]])</f>
        <v>-2.5516775648392557E-2</v>
      </c>
      <c r="K577" s="7">
        <f>K576+Table1[[#This Row],[Total Profit/Loss]]</f>
        <v>21741974.978703294</v>
      </c>
      <c r="L577" s="12">
        <f>L576+Table1[[#This Row],[return %]]</f>
        <v>173.93579982962649</v>
      </c>
      <c r="M577"/>
    </row>
    <row r="578" spans="1:13" x14ac:dyDescent="0.35">
      <c r="A578" t="s">
        <v>49</v>
      </c>
      <c r="B578" s="3">
        <v>43581</v>
      </c>
      <c r="C578" s="5">
        <v>4609.9501953125</v>
      </c>
      <c r="D578" s="3">
        <v>43745</v>
      </c>
      <c r="E578" s="5">
        <v>3870.39990234375</v>
      </c>
      <c r="F578" s="7">
        <v>-739.55029296875</v>
      </c>
      <c r="G578">
        <f t="shared" ref="G578:G641" si="27">0.92*C578</f>
        <v>4241.1541796874999</v>
      </c>
      <c r="H578" s="11">
        <f t="shared" ref="H578:H641" si="28">10000/(C578-G578)</f>
        <v>27.115260405004538</v>
      </c>
      <c r="I578" s="7">
        <f t="shared" ref="I578:I641" si="29">H578*F578</f>
        <v>-20053.098776445051</v>
      </c>
      <c r="J578" s="12">
        <f>Table1[[#This Row],[Total Profit/Loss]]/(Table1[[#This Row],[Quantities]]*Table1[[#This Row],[Buy Price]])</f>
        <v>-0.16042479021156045</v>
      </c>
      <c r="K578" s="7">
        <f>K577+Table1[[#This Row],[Total Profit/Loss]]</f>
        <v>21721921.879926849</v>
      </c>
      <c r="L578" s="12">
        <f>L577+Table1[[#This Row],[return %]]</f>
        <v>173.77537503941494</v>
      </c>
      <c r="M578"/>
    </row>
    <row r="579" spans="1:13" x14ac:dyDescent="0.35">
      <c r="A579" t="s">
        <v>43</v>
      </c>
      <c r="B579" s="3">
        <v>42828</v>
      </c>
      <c r="C579" s="5">
        <v>1205.849975585938</v>
      </c>
      <c r="D579" s="3">
        <v>43789</v>
      </c>
      <c r="E579" s="5">
        <v>2108.550048828125</v>
      </c>
      <c r="F579" s="7">
        <v>902.7000732421875</v>
      </c>
      <c r="G579">
        <f t="shared" si="27"/>
        <v>1109.381977539063</v>
      </c>
      <c r="H579" s="11">
        <f t="shared" si="28"/>
        <v>103.66131984143465</v>
      </c>
      <c r="I579" s="7">
        <f t="shared" si="29"/>
        <v>93575.081013244882</v>
      </c>
      <c r="J579" s="12">
        <f>Table1[[#This Row],[Total Profit/Loss]]/(Table1[[#This Row],[Quantities]]*Table1[[#This Row],[Buy Price]])</f>
        <v>0.74860064810595861</v>
      </c>
      <c r="K579" s="7">
        <f>K578+Table1[[#This Row],[Total Profit/Loss]]</f>
        <v>21815496.960940093</v>
      </c>
      <c r="L579" s="12">
        <f>L578+Table1[[#This Row],[return %]]</f>
        <v>174.5239756875209</v>
      </c>
      <c r="M579"/>
    </row>
    <row r="580" spans="1:13" x14ac:dyDescent="0.35">
      <c r="A580" t="s">
        <v>30</v>
      </c>
      <c r="B580" s="3">
        <v>43084</v>
      </c>
      <c r="C580" s="5">
        <v>511.45001220703119</v>
      </c>
      <c r="D580" s="3">
        <v>43791</v>
      </c>
      <c r="E580" s="5">
        <v>693.20001220703125</v>
      </c>
      <c r="F580" s="7">
        <v>181.75</v>
      </c>
      <c r="G580">
        <f t="shared" si="27"/>
        <v>470.53401123046871</v>
      </c>
      <c r="H580" s="11">
        <f t="shared" si="28"/>
        <v>244.40316163175873</v>
      </c>
      <c r="I580" s="7">
        <f t="shared" si="29"/>
        <v>44420.274626572151</v>
      </c>
      <c r="J580" s="12">
        <f>Table1[[#This Row],[Total Profit/Loss]]/(Table1[[#This Row],[Quantities]]*Table1[[#This Row],[Buy Price]])</f>
        <v>0.3553621970125771</v>
      </c>
      <c r="K580" s="7">
        <f>K579+Table1[[#This Row],[Total Profit/Loss]]</f>
        <v>21859917.235566664</v>
      </c>
      <c r="L580" s="12">
        <f>L579+Table1[[#This Row],[return %]]</f>
        <v>174.87933788453347</v>
      </c>
      <c r="M580"/>
    </row>
    <row r="581" spans="1:13" x14ac:dyDescent="0.35">
      <c r="A581" t="s">
        <v>23</v>
      </c>
      <c r="B581" s="3">
        <v>43768</v>
      </c>
      <c r="C581" s="5">
        <v>2684.5</v>
      </c>
      <c r="D581" s="3">
        <v>43798</v>
      </c>
      <c r="E581" s="5">
        <v>2433.550048828125</v>
      </c>
      <c r="F581" s="7">
        <v>-250.949951171875</v>
      </c>
      <c r="G581">
        <f t="shared" si="27"/>
        <v>2469.7400000000002</v>
      </c>
      <c r="H581" s="11">
        <f t="shared" si="28"/>
        <v>46.563605885639838</v>
      </c>
      <c r="I581" s="7">
        <f t="shared" si="29"/>
        <v>-11685.134623387748</v>
      </c>
      <c r="J581" s="12">
        <f>Table1[[#This Row],[Total Profit/Loss]]/(Table1[[#This Row],[Quantities]]*Table1[[#This Row],[Buy Price]])</f>
        <v>-9.3481076987101883E-2</v>
      </c>
      <c r="K581" s="7">
        <f>K580+Table1[[#This Row],[Total Profit/Loss]]</f>
        <v>21848232.100943279</v>
      </c>
      <c r="L581" s="12">
        <f>L580+Table1[[#This Row],[return %]]</f>
        <v>174.78585680754637</v>
      </c>
      <c r="M581"/>
    </row>
    <row r="582" spans="1:13" x14ac:dyDescent="0.35">
      <c r="A582" t="s">
        <v>39</v>
      </c>
      <c r="B582" s="3">
        <v>43565</v>
      </c>
      <c r="C582" s="5">
        <v>111.7406539916992</v>
      </c>
      <c r="D582" s="3">
        <v>43805</v>
      </c>
      <c r="E582" s="5">
        <v>104.9625244140625</v>
      </c>
      <c r="F582" s="7">
        <v>-6.7781295776367188</v>
      </c>
      <c r="G582">
        <f t="shared" si="27"/>
        <v>102.80140167236327</v>
      </c>
      <c r="H582" s="11">
        <f t="shared" si="28"/>
        <v>1118.6617899093897</v>
      </c>
      <c r="I582" s="7">
        <f t="shared" si="29"/>
        <v>-7582.4345655568668</v>
      </c>
      <c r="J582" s="12">
        <f>Table1[[#This Row],[Total Profit/Loss]]/(Table1[[#This Row],[Quantities]]*Table1[[#This Row],[Buy Price]])</f>
        <v>-6.0659476524454928E-2</v>
      </c>
      <c r="K582" s="7">
        <f>K581+Table1[[#This Row],[Total Profit/Loss]]</f>
        <v>21840649.666377723</v>
      </c>
      <c r="L582" s="12">
        <f>L581+Table1[[#This Row],[return %]]</f>
        <v>174.72519733102192</v>
      </c>
      <c r="M582"/>
    </row>
    <row r="583" spans="1:13" x14ac:dyDescent="0.35">
      <c r="A583" t="s">
        <v>33</v>
      </c>
      <c r="B583" s="3">
        <v>43770</v>
      </c>
      <c r="C583" s="5">
        <v>1449.400024414062</v>
      </c>
      <c r="D583" s="3">
        <v>43810</v>
      </c>
      <c r="E583" s="5">
        <v>1264.300048828125</v>
      </c>
      <c r="F583" s="7">
        <v>-185.0999755859375</v>
      </c>
      <c r="G583">
        <f t="shared" si="27"/>
        <v>1333.4480224609372</v>
      </c>
      <c r="H583" s="11">
        <f t="shared" si="28"/>
        <v>86.242581685158257</v>
      </c>
      <c r="I583" s="7">
        <f t="shared" si="29"/>
        <v>-15963.499764391014</v>
      </c>
      <c r="J583" s="12">
        <f>Table1[[#This Row],[Total Profit/Loss]]/(Table1[[#This Row],[Quantities]]*Table1[[#This Row],[Buy Price]])</f>
        <v>-0.12770799811512798</v>
      </c>
      <c r="K583" s="7">
        <f>K582+Table1[[#This Row],[Total Profit/Loss]]</f>
        <v>21824686.166613333</v>
      </c>
      <c r="L583" s="12">
        <f>L582+Table1[[#This Row],[return %]]</f>
        <v>174.59748933290678</v>
      </c>
      <c r="M583"/>
    </row>
    <row r="584" spans="1:13" x14ac:dyDescent="0.35">
      <c r="A584" t="s">
        <v>7</v>
      </c>
      <c r="B584" s="3">
        <v>43756</v>
      </c>
      <c r="C584" s="5">
        <v>421.70001220703119</v>
      </c>
      <c r="D584" s="3">
        <v>43818</v>
      </c>
      <c r="E584" s="5">
        <v>369.64999389648438</v>
      </c>
      <c r="F584" s="7">
        <v>-52.050018310546882</v>
      </c>
      <c r="G584">
        <f t="shared" si="27"/>
        <v>387.96401123046871</v>
      </c>
      <c r="H584" s="11">
        <f t="shared" si="28"/>
        <v>296.4192468143255</v>
      </c>
      <c r="I584" s="7">
        <f t="shared" si="29"/>
        <v>-15428.627224284159</v>
      </c>
      <c r="J584" s="12">
        <f>Table1[[#This Row],[Total Profit/Loss]]/(Table1[[#This Row],[Quantities]]*Table1[[#This Row],[Buy Price]])</f>
        <v>-0.12342901779427322</v>
      </c>
      <c r="K584" s="7">
        <f>K583+Table1[[#This Row],[Total Profit/Loss]]</f>
        <v>21809257.539389048</v>
      </c>
      <c r="L584" s="12">
        <f>L583+Table1[[#This Row],[return %]]</f>
        <v>174.4740603151125</v>
      </c>
      <c r="M584"/>
    </row>
    <row r="585" spans="1:13" x14ac:dyDescent="0.35">
      <c r="A585" t="s">
        <v>47</v>
      </c>
      <c r="B585" s="3">
        <v>43466</v>
      </c>
      <c r="C585" s="5">
        <v>928</v>
      </c>
      <c r="D585" s="3">
        <v>43843</v>
      </c>
      <c r="E585" s="5">
        <v>1158.949951171875</v>
      </c>
      <c r="F585" s="7">
        <v>230.949951171875</v>
      </c>
      <c r="G585">
        <f t="shared" si="27"/>
        <v>853.76</v>
      </c>
      <c r="H585" s="11">
        <f t="shared" si="28"/>
        <v>134.69827586206895</v>
      </c>
      <c r="I585" s="7">
        <f t="shared" si="29"/>
        <v>31108.560233280572</v>
      </c>
      <c r="J585" s="12">
        <f>Table1[[#This Row],[Total Profit/Loss]]/(Table1[[#This Row],[Quantities]]*Table1[[#This Row],[Buy Price]])</f>
        <v>0.24886848186624461</v>
      </c>
      <c r="K585" s="7">
        <f>K584+Table1[[#This Row],[Total Profit/Loss]]</f>
        <v>21840366.099622328</v>
      </c>
      <c r="L585" s="12">
        <f>L584+Table1[[#This Row],[return %]]</f>
        <v>174.72292879697875</v>
      </c>
      <c r="M585"/>
    </row>
    <row r="586" spans="1:13" x14ac:dyDescent="0.35">
      <c r="A586" t="s">
        <v>43</v>
      </c>
      <c r="B586" s="3">
        <v>43832</v>
      </c>
      <c r="C586" s="5">
        <v>2157.64990234375</v>
      </c>
      <c r="D586" s="3">
        <v>43846</v>
      </c>
      <c r="E586" s="5">
        <v>2238.800048828125</v>
      </c>
      <c r="F586" s="7">
        <v>81.150146484375</v>
      </c>
      <c r="G586">
        <f t="shared" si="27"/>
        <v>1985.0379101562501</v>
      </c>
      <c r="H586" s="11">
        <f t="shared" si="28"/>
        <v>57.93340238572469</v>
      </c>
      <c r="I586" s="7">
        <f t="shared" si="29"/>
        <v>4701.3040899397984</v>
      </c>
      <c r="J586" s="12">
        <f>Table1[[#This Row],[Total Profit/Loss]]/(Table1[[#This Row],[Quantities]]*Table1[[#This Row],[Buy Price]])</f>
        <v>3.7610432719518368E-2</v>
      </c>
      <c r="K586" s="7">
        <f>K585+Table1[[#This Row],[Total Profit/Loss]]</f>
        <v>21845067.403712269</v>
      </c>
      <c r="L586" s="12">
        <f>L585+Table1[[#This Row],[return %]]</f>
        <v>174.76053922969828</v>
      </c>
      <c r="M586"/>
    </row>
    <row r="587" spans="1:13" x14ac:dyDescent="0.35">
      <c r="A587" t="s">
        <v>29</v>
      </c>
      <c r="B587" s="3">
        <v>43846</v>
      </c>
      <c r="C587" s="5">
        <v>1386.449951171875</v>
      </c>
      <c r="D587" s="3">
        <v>43866</v>
      </c>
      <c r="E587" s="5">
        <v>1272.800048828125</v>
      </c>
      <c r="F587" s="7">
        <v>-113.64990234375</v>
      </c>
      <c r="G587">
        <f t="shared" si="27"/>
        <v>1275.533955078125</v>
      </c>
      <c r="H587" s="11">
        <f t="shared" si="28"/>
        <v>90.158321181623421</v>
      </c>
      <c r="I587" s="7">
        <f t="shared" si="29"/>
        <v>-10246.484397767948</v>
      </c>
      <c r="J587" s="12">
        <f>Table1[[#This Row],[Total Profit/Loss]]/(Table1[[#This Row],[Quantities]]*Table1[[#This Row],[Buy Price]])</f>
        <v>-8.1971875182143578E-2</v>
      </c>
      <c r="K587" s="7">
        <f>K586+Table1[[#This Row],[Total Profit/Loss]]</f>
        <v>21834820.9193145</v>
      </c>
      <c r="L587" s="12">
        <f>L586+Table1[[#This Row],[return %]]</f>
        <v>174.67856735451613</v>
      </c>
      <c r="M587"/>
    </row>
    <row r="588" spans="1:13" x14ac:dyDescent="0.35">
      <c r="A588" t="s">
        <v>24</v>
      </c>
      <c r="B588" s="3">
        <v>43823</v>
      </c>
      <c r="C588" s="5">
        <v>216.25</v>
      </c>
      <c r="D588" s="3">
        <v>43896</v>
      </c>
      <c r="E588" s="5">
        <v>150.1000061035156</v>
      </c>
      <c r="F588" s="7">
        <v>-66.149993896484375</v>
      </c>
      <c r="G588">
        <f t="shared" si="27"/>
        <v>198.95000000000002</v>
      </c>
      <c r="H588" s="11">
        <f t="shared" si="28"/>
        <v>578.03468208092545</v>
      </c>
      <c r="I588" s="7">
        <f t="shared" si="29"/>
        <v>-38236.990691609506</v>
      </c>
      <c r="J588" s="12">
        <f>Table1[[#This Row],[Total Profit/Loss]]/(Table1[[#This Row],[Quantities]]*Table1[[#This Row],[Buy Price]])</f>
        <v>-0.3058959255328757</v>
      </c>
      <c r="K588" s="7">
        <f>K587+Table1[[#This Row],[Total Profit/Loss]]</f>
        <v>21796583.92862289</v>
      </c>
      <c r="L588" s="12">
        <f>L587+Table1[[#This Row],[return %]]</f>
        <v>174.37267142898327</v>
      </c>
      <c r="M588"/>
    </row>
    <row r="589" spans="1:13" x14ac:dyDescent="0.35">
      <c r="A589" t="s">
        <v>41</v>
      </c>
      <c r="B589" s="3">
        <v>43823</v>
      </c>
      <c r="C589" s="5">
        <v>331.45001220703119</v>
      </c>
      <c r="D589" s="3">
        <v>43899</v>
      </c>
      <c r="E589" s="5">
        <v>253.44999694824219</v>
      </c>
      <c r="F589" s="7">
        <v>-78.000015258789063</v>
      </c>
      <c r="G589">
        <f t="shared" si="27"/>
        <v>304.93401123046868</v>
      </c>
      <c r="H589" s="11">
        <f t="shared" si="28"/>
        <v>377.13077506819371</v>
      </c>
      <c r="I589" s="7">
        <f t="shared" si="29"/>
        <v>-29416.206209878055</v>
      </c>
      <c r="J589" s="12">
        <f>Table1[[#This Row],[Total Profit/Loss]]/(Table1[[#This Row],[Quantities]]*Table1[[#This Row],[Buy Price]])</f>
        <v>-0.23532964967902456</v>
      </c>
      <c r="K589" s="7">
        <f>K588+Table1[[#This Row],[Total Profit/Loss]]</f>
        <v>21767167.722413011</v>
      </c>
      <c r="L589" s="12">
        <f>L588+Table1[[#This Row],[return %]]</f>
        <v>174.13734177930425</v>
      </c>
      <c r="M589"/>
    </row>
    <row r="590" spans="1:13" x14ac:dyDescent="0.35">
      <c r="A590" t="s">
        <v>9</v>
      </c>
      <c r="B590" s="3">
        <v>43829</v>
      </c>
      <c r="C590" s="5">
        <v>754.0999755859375</v>
      </c>
      <c r="D590" s="3">
        <v>43899</v>
      </c>
      <c r="E590" s="5">
        <v>623.54998779296875</v>
      </c>
      <c r="F590" s="7">
        <v>-130.54998779296881</v>
      </c>
      <c r="G590">
        <f t="shared" si="27"/>
        <v>693.7719775390625</v>
      </c>
      <c r="H590" s="11">
        <f t="shared" si="28"/>
        <v>165.76051458279747</v>
      </c>
      <c r="I590" s="7">
        <f t="shared" si="29"/>
        <v>-21640.033155340436</v>
      </c>
      <c r="J590" s="12">
        <f>Table1[[#This Row],[Total Profit/Loss]]/(Table1[[#This Row],[Quantities]]*Table1[[#This Row],[Buy Price]])</f>
        <v>-0.17312026524272348</v>
      </c>
      <c r="K590" s="7">
        <f>K589+Table1[[#This Row],[Total Profit/Loss]]</f>
        <v>21745527.68925767</v>
      </c>
      <c r="L590" s="12">
        <f>L589+Table1[[#This Row],[return %]]</f>
        <v>173.96422151406153</v>
      </c>
      <c r="M590"/>
    </row>
    <row r="591" spans="1:13" x14ac:dyDescent="0.35">
      <c r="A591" t="s">
        <v>43</v>
      </c>
      <c r="B591" s="3">
        <v>43868</v>
      </c>
      <c r="C591" s="5">
        <v>2136.550048828125</v>
      </c>
      <c r="D591" s="3">
        <v>43902</v>
      </c>
      <c r="E591" s="5">
        <v>1769.849975585938</v>
      </c>
      <c r="F591" s="7">
        <v>-366.7000732421875</v>
      </c>
      <c r="G591">
        <f t="shared" si="27"/>
        <v>1965.6260449218751</v>
      </c>
      <c r="H591" s="11">
        <f t="shared" si="28"/>
        <v>58.505533286506072</v>
      </c>
      <c r="I591" s="7">
        <f t="shared" si="29"/>
        <v>-21453.983341235016</v>
      </c>
      <c r="J591" s="12">
        <f>Table1[[#This Row],[Total Profit/Loss]]/(Table1[[#This Row],[Quantities]]*Table1[[#This Row],[Buy Price]])</f>
        <v>-0.17163186672988007</v>
      </c>
      <c r="K591" s="7">
        <f>K590+Table1[[#This Row],[Total Profit/Loss]]</f>
        <v>21724073.705916435</v>
      </c>
      <c r="L591" s="12">
        <f>L590+Table1[[#This Row],[return %]]</f>
        <v>173.79258964733165</v>
      </c>
      <c r="M591"/>
    </row>
    <row r="592" spans="1:13" x14ac:dyDescent="0.35">
      <c r="A592" t="s">
        <v>18</v>
      </c>
      <c r="B592" s="3">
        <v>43791</v>
      </c>
      <c r="C592" s="5">
        <v>2275.320068359375</v>
      </c>
      <c r="D592" s="3">
        <v>43906</v>
      </c>
      <c r="E592" s="5">
        <v>1649.369995117188</v>
      </c>
      <c r="F592" s="7">
        <v>-625.9500732421875</v>
      </c>
      <c r="G592">
        <f t="shared" si="27"/>
        <v>2093.2944628906253</v>
      </c>
      <c r="H592" s="11">
        <f t="shared" si="28"/>
        <v>54.937325846262908</v>
      </c>
      <c r="I592" s="7">
        <f t="shared" si="29"/>
        <v>-34388.023137198186</v>
      </c>
      <c r="J592" s="12">
        <f>Table1[[#This Row],[Total Profit/Loss]]/(Table1[[#This Row],[Quantities]]*Table1[[#This Row],[Buy Price]])</f>
        <v>-0.27510418509758511</v>
      </c>
      <c r="K592" s="7">
        <f>K591+Table1[[#This Row],[Total Profit/Loss]]</f>
        <v>21689685.682779238</v>
      </c>
      <c r="L592" s="12">
        <f>L591+Table1[[#This Row],[return %]]</f>
        <v>173.51748546223408</v>
      </c>
      <c r="M592"/>
    </row>
    <row r="593" spans="1:13" x14ac:dyDescent="0.35">
      <c r="A593" t="s">
        <v>22</v>
      </c>
      <c r="B593" s="3">
        <v>43455</v>
      </c>
      <c r="C593" s="5">
        <v>1055.574951171875</v>
      </c>
      <c r="D593" s="3">
        <v>43908</v>
      </c>
      <c r="E593" s="5">
        <v>876.9000244140625</v>
      </c>
      <c r="F593" s="7">
        <v>-178.6749267578125</v>
      </c>
      <c r="G593">
        <f t="shared" si="27"/>
        <v>971.12895507812505</v>
      </c>
      <c r="H593" s="11">
        <f t="shared" si="28"/>
        <v>118.41887670906547</v>
      </c>
      <c r="I593" s="7">
        <f t="shared" si="29"/>
        <v>-21158.484122734702</v>
      </c>
      <c r="J593" s="12">
        <f>Table1[[#This Row],[Total Profit/Loss]]/(Table1[[#This Row],[Quantities]]*Table1[[#This Row],[Buy Price]])</f>
        <v>-0.16926787298187751</v>
      </c>
      <c r="K593" s="7">
        <f>K592+Table1[[#This Row],[Total Profit/Loss]]</f>
        <v>21668527.198656503</v>
      </c>
      <c r="L593" s="12">
        <f>L592+Table1[[#This Row],[return %]]</f>
        <v>173.34821758925219</v>
      </c>
      <c r="M593"/>
    </row>
    <row r="594" spans="1:13" x14ac:dyDescent="0.35">
      <c r="A594" t="s">
        <v>42</v>
      </c>
      <c r="B594" s="3">
        <v>43819</v>
      </c>
      <c r="C594" s="5">
        <v>430.29998779296881</v>
      </c>
      <c r="D594" s="3">
        <v>43908</v>
      </c>
      <c r="E594" s="5">
        <v>362.75</v>
      </c>
      <c r="F594" s="7">
        <v>-67.54998779296875</v>
      </c>
      <c r="G594">
        <f t="shared" si="27"/>
        <v>395.87598876953132</v>
      </c>
      <c r="H594" s="11">
        <f t="shared" si="28"/>
        <v>290.49501172689224</v>
      </c>
      <c r="I594" s="7">
        <f t="shared" si="29"/>
        <v>-19622.934496069884</v>
      </c>
      <c r="J594" s="12">
        <f>Table1[[#This Row],[Total Profit/Loss]]/(Table1[[#This Row],[Quantities]]*Table1[[#This Row],[Buy Price]])</f>
        <v>-0.15698347596855899</v>
      </c>
      <c r="K594" s="7">
        <f>K593+Table1[[#This Row],[Total Profit/Loss]]</f>
        <v>21648904.264160432</v>
      </c>
      <c r="L594" s="12">
        <f>L593+Table1[[#This Row],[return %]]</f>
        <v>173.19123411328363</v>
      </c>
      <c r="M594"/>
    </row>
    <row r="595" spans="1:13" x14ac:dyDescent="0.35">
      <c r="A595" t="s">
        <v>30</v>
      </c>
      <c r="B595" s="3">
        <v>43874</v>
      </c>
      <c r="C595" s="5">
        <v>792.25</v>
      </c>
      <c r="D595" s="3">
        <v>43908</v>
      </c>
      <c r="E595" s="5">
        <v>534.29998779296875</v>
      </c>
      <c r="F595" s="7">
        <v>-257.95001220703119</v>
      </c>
      <c r="G595">
        <f t="shared" si="27"/>
        <v>728.87</v>
      </c>
      <c r="H595" s="11">
        <f t="shared" si="28"/>
        <v>157.7784790154623</v>
      </c>
      <c r="I595" s="7">
        <f t="shared" si="29"/>
        <v>-40698.960588045316</v>
      </c>
      <c r="J595" s="12">
        <f>Table1[[#This Row],[Total Profit/Loss]]/(Table1[[#This Row],[Quantities]]*Table1[[#This Row],[Buy Price]])</f>
        <v>-0.32559168470436251</v>
      </c>
      <c r="K595" s="7">
        <f>K594+Table1[[#This Row],[Total Profit/Loss]]</f>
        <v>21608205.303572387</v>
      </c>
      <c r="L595" s="12">
        <f>L594+Table1[[#This Row],[return %]]</f>
        <v>172.86564242857926</v>
      </c>
      <c r="M595"/>
    </row>
    <row r="596" spans="1:13" x14ac:dyDescent="0.35">
      <c r="A596" t="s">
        <v>10</v>
      </c>
      <c r="B596" s="3">
        <v>43761</v>
      </c>
      <c r="C596" s="5">
        <v>3162.64990234375</v>
      </c>
      <c r="D596" s="3">
        <v>43909</v>
      </c>
      <c r="E596" s="5">
        <v>2166.60009765625</v>
      </c>
      <c r="F596" s="7">
        <v>-996.0498046875</v>
      </c>
      <c r="G596">
        <f t="shared" si="27"/>
        <v>2909.6379101562502</v>
      </c>
      <c r="H596" s="11">
        <f t="shared" si="28"/>
        <v>39.523818272571411</v>
      </c>
      <c r="I596" s="7">
        <f t="shared" si="29"/>
        <v>-39367.691470899001</v>
      </c>
      <c r="J596" s="12">
        <f>Table1[[#This Row],[Total Profit/Loss]]/(Table1[[#This Row],[Quantities]]*Table1[[#This Row],[Buy Price]])</f>
        <v>-0.31494153176719175</v>
      </c>
      <c r="K596" s="7">
        <f>K595+Table1[[#This Row],[Total Profit/Loss]]</f>
        <v>21568837.612101488</v>
      </c>
      <c r="L596" s="12">
        <f>L595+Table1[[#This Row],[return %]]</f>
        <v>172.55070089681206</v>
      </c>
      <c r="M596"/>
    </row>
    <row r="597" spans="1:13" x14ac:dyDescent="0.35">
      <c r="A597" t="s">
        <v>35</v>
      </c>
      <c r="B597" s="3">
        <v>43774</v>
      </c>
      <c r="C597" s="5">
        <v>7389</v>
      </c>
      <c r="D597" s="3">
        <v>43913</v>
      </c>
      <c r="E597" s="5">
        <v>4220.35009765625</v>
      </c>
      <c r="F597" s="7">
        <v>-3168.64990234375</v>
      </c>
      <c r="G597">
        <f t="shared" si="27"/>
        <v>6797.88</v>
      </c>
      <c r="H597" s="11">
        <f t="shared" si="28"/>
        <v>16.917038841521183</v>
      </c>
      <c r="I597" s="7">
        <f t="shared" si="29"/>
        <v>-53604.173473131523</v>
      </c>
      <c r="J597" s="12">
        <f>Table1[[#This Row],[Total Profit/Loss]]/(Table1[[#This Row],[Quantities]]*Table1[[#This Row],[Buy Price]])</f>
        <v>-0.42883338778505209</v>
      </c>
      <c r="K597" s="7">
        <f>K596+Table1[[#This Row],[Total Profit/Loss]]</f>
        <v>21515233.438628357</v>
      </c>
      <c r="L597" s="12">
        <f>L596+Table1[[#This Row],[return %]]</f>
        <v>172.121867509027</v>
      </c>
      <c r="M597"/>
    </row>
    <row r="598" spans="1:13" x14ac:dyDescent="0.35">
      <c r="A598" t="s">
        <v>45</v>
      </c>
      <c r="B598" s="3">
        <v>43850</v>
      </c>
      <c r="C598" s="5">
        <v>49.064998626708977</v>
      </c>
      <c r="D598" s="3">
        <v>43913</v>
      </c>
      <c r="E598" s="5">
        <v>27.114999771118161</v>
      </c>
      <c r="F598" s="7">
        <v>-21.94999885559082</v>
      </c>
      <c r="G598">
        <f t="shared" si="27"/>
        <v>45.13979873657226</v>
      </c>
      <c r="H598" s="11">
        <f t="shared" si="28"/>
        <v>2547.6409558473961</v>
      </c>
      <c r="I598" s="7">
        <f t="shared" si="29"/>
        <v>-55920.716065306646</v>
      </c>
      <c r="J598" s="12">
        <f>Table1[[#This Row],[Total Profit/Loss]]/(Table1[[#This Row],[Quantities]]*Table1[[#This Row],[Buy Price]])</f>
        <v>-0.44736572852245304</v>
      </c>
      <c r="K598" s="7">
        <f>K597+Table1[[#This Row],[Total Profit/Loss]]</f>
        <v>21459312.722563051</v>
      </c>
      <c r="L598" s="12">
        <f>L597+Table1[[#This Row],[return %]]</f>
        <v>171.67450178050456</v>
      </c>
      <c r="M598"/>
    </row>
    <row r="599" spans="1:13" x14ac:dyDescent="0.35">
      <c r="A599" t="s">
        <v>40</v>
      </c>
      <c r="B599" s="3">
        <v>43762</v>
      </c>
      <c r="C599" s="5">
        <v>1313.393188476562</v>
      </c>
      <c r="D599" s="3">
        <v>43914</v>
      </c>
      <c r="E599" s="5">
        <v>862.58148193359375</v>
      </c>
      <c r="F599" s="7">
        <v>-450.81170654296881</v>
      </c>
      <c r="G599">
        <f t="shared" si="27"/>
        <v>1208.3217333984371</v>
      </c>
      <c r="H599" s="11">
        <f t="shared" si="28"/>
        <v>95.173327451919178</v>
      </c>
      <c r="I599" s="7">
        <f t="shared" si="29"/>
        <v>-42905.250165972466</v>
      </c>
      <c r="J599" s="12">
        <f>Table1[[#This Row],[Total Profit/Loss]]/(Table1[[#This Row],[Quantities]]*Table1[[#This Row],[Buy Price]])</f>
        <v>-0.3432420013277796</v>
      </c>
      <c r="K599" s="7">
        <f>K598+Table1[[#This Row],[Total Profit/Loss]]</f>
        <v>21416407.472397078</v>
      </c>
      <c r="L599" s="12">
        <f>L598+Table1[[#This Row],[return %]]</f>
        <v>171.33125977917678</v>
      </c>
      <c r="M599"/>
    </row>
    <row r="600" spans="1:13" x14ac:dyDescent="0.35">
      <c r="A600" t="s">
        <v>44</v>
      </c>
      <c r="B600" s="3">
        <v>43823</v>
      </c>
      <c r="C600" s="5">
        <v>175.5</v>
      </c>
      <c r="D600" s="3">
        <v>43914</v>
      </c>
      <c r="E600" s="5">
        <v>68.550003051757813</v>
      </c>
      <c r="F600" s="7">
        <v>-106.9499969482422</v>
      </c>
      <c r="G600">
        <f t="shared" si="27"/>
        <v>161.46</v>
      </c>
      <c r="H600" s="11">
        <f t="shared" si="28"/>
        <v>712.2507122507127</v>
      </c>
      <c r="I600" s="7">
        <f t="shared" si="29"/>
        <v>-76175.211501597063</v>
      </c>
      <c r="J600" s="12">
        <f>Table1[[#This Row],[Total Profit/Loss]]/(Table1[[#This Row],[Quantities]]*Table1[[#This Row],[Buy Price]])</f>
        <v>-0.60940169201277616</v>
      </c>
      <c r="K600" s="7">
        <f>K599+Table1[[#This Row],[Total Profit/Loss]]</f>
        <v>21340232.260895479</v>
      </c>
      <c r="L600" s="12">
        <f>L599+Table1[[#This Row],[return %]]</f>
        <v>170.72185808716401</v>
      </c>
      <c r="M600"/>
    </row>
    <row r="601" spans="1:13" x14ac:dyDescent="0.35">
      <c r="A601" t="s">
        <v>47</v>
      </c>
      <c r="B601" s="3">
        <v>43871</v>
      </c>
      <c r="C601" s="5">
        <v>1257.199951171875</v>
      </c>
      <c r="D601" s="3">
        <v>43914</v>
      </c>
      <c r="E601" s="5">
        <v>816.0999755859375</v>
      </c>
      <c r="F601" s="7">
        <v>-441.0999755859375</v>
      </c>
      <c r="G601">
        <f t="shared" si="27"/>
        <v>1156.6239550781252</v>
      </c>
      <c r="H601" s="11">
        <f t="shared" si="28"/>
        <v>99.427302620783465</v>
      </c>
      <c r="I601" s="7">
        <f t="shared" si="29"/>
        <v>-43857.380758603205</v>
      </c>
      <c r="J601" s="12">
        <f>Table1[[#This Row],[Total Profit/Loss]]/(Table1[[#This Row],[Quantities]]*Table1[[#This Row],[Buy Price]])</f>
        <v>-0.35085904606882501</v>
      </c>
      <c r="K601" s="7">
        <f>K600+Table1[[#This Row],[Total Profit/Loss]]</f>
        <v>21296374.880136877</v>
      </c>
      <c r="L601" s="12">
        <f>L600+Table1[[#This Row],[return %]]</f>
        <v>170.37099904109519</v>
      </c>
      <c r="M601"/>
    </row>
    <row r="602" spans="1:13" x14ac:dyDescent="0.35">
      <c r="A602" t="s">
        <v>49</v>
      </c>
      <c r="B602" s="3">
        <v>43879</v>
      </c>
      <c r="C602" s="5">
        <v>4475.7001953125</v>
      </c>
      <c r="D602" s="3">
        <v>43914</v>
      </c>
      <c r="E602" s="5">
        <v>3018.10009765625</v>
      </c>
      <c r="F602" s="7">
        <v>-1457.60009765625</v>
      </c>
      <c r="G602">
        <f t="shared" si="27"/>
        <v>4117.6441796875006</v>
      </c>
      <c r="H602" s="11">
        <f t="shared" si="28"/>
        <v>27.92859095676593</v>
      </c>
      <c r="I602" s="7">
        <f t="shared" si="29"/>
        <v>-40708.716905983478</v>
      </c>
      <c r="J602" s="12">
        <f>Table1[[#This Row],[Total Profit/Loss]]/(Table1[[#This Row],[Quantities]]*Table1[[#This Row],[Buy Price]])</f>
        <v>-0.32566973524786735</v>
      </c>
      <c r="K602" s="7">
        <f>K601+Table1[[#This Row],[Total Profit/Loss]]</f>
        <v>21255666.163230892</v>
      </c>
      <c r="L602" s="12">
        <f>L601+Table1[[#This Row],[return %]]</f>
        <v>170.04532930584733</v>
      </c>
      <c r="M602"/>
    </row>
    <row r="603" spans="1:13" x14ac:dyDescent="0.35">
      <c r="A603" t="s">
        <v>12</v>
      </c>
      <c r="B603" s="3">
        <v>43735</v>
      </c>
      <c r="C603" s="5">
        <v>234.8999938964844</v>
      </c>
      <c r="D603" s="3">
        <v>43915</v>
      </c>
      <c r="E603" s="5">
        <v>136.875</v>
      </c>
      <c r="F603" s="7">
        <v>-98.024993896484375</v>
      </c>
      <c r="G603">
        <f t="shared" si="27"/>
        <v>216.10799438476565</v>
      </c>
      <c r="H603" s="11">
        <f t="shared" si="28"/>
        <v>532.14135056591317</v>
      </c>
      <c r="I603" s="7">
        <f t="shared" si="29"/>
        <v>-52163.152641290588</v>
      </c>
      <c r="J603" s="12">
        <f>Table1[[#This Row],[Total Profit/Loss]]/(Table1[[#This Row],[Quantities]]*Table1[[#This Row],[Buy Price]])</f>
        <v>-0.41730522113032481</v>
      </c>
      <c r="K603" s="7">
        <f>K602+Table1[[#This Row],[Total Profit/Loss]]</f>
        <v>21203503.010589603</v>
      </c>
      <c r="L603" s="12">
        <f>L602+Table1[[#This Row],[return %]]</f>
        <v>169.628024084717</v>
      </c>
      <c r="M603"/>
    </row>
    <row r="604" spans="1:13" x14ac:dyDescent="0.35">
      <c r="A604" t="s">
        <v>31</v>
      </c>
      <c r="B604" s="3">
        <v>43839</v>
      </c>
      <c r="C604" s="5">
        <v>278.10000610351563</v>
      </c>
      <c r="D604" s="3">
        <v>43916</v>
      </c>
      <c r="E604" s="5">
        <v>149.80000305175781</v>
      </c>
      <c r="F604" s="7">
        <v>-128.30000305175781</v>
      </c>
      <c r="G604">
        <f t="shared" si="27"/>
        <v>255.85200561523439</v>
      </c>
      <c r="H604" s="11">
        <f t="shared" si="28"/>
        <v>449.47859495361547</v>
      </c>
      <c r="I604" s="7">
        <f t="shared" si="29"/>
        <v>-57668.10510424868</v>
      </c>
      <c r="J604" s="12">
        <f>Table1[[#This Row],[Total Profit/Loss]]/(Table1[[#This Row],[Quantities]]*Table1[[#This Row],[Buy Price]])</f>
        <v>-0.46134484083398913</v>
      </c>
      <c r="K604" s="7">
        <f>K603+Table1[[#This Row],[Total Profit/Loss]]</f>
        <v>21145834.905485354</v>
      </c>
      <c r="L604" s="12">
        <f>L603+Table1[[#This Row],[return %]]</f>
        <v>169.16667924388301</v>
      </c>
      <c r="M604"/>
    </row>
    <row r="605" spans="1:13" x14ac:dyDescent="0.35">
      <c r="A605" t="s">
        <v>32</v>
      </c>
      <c r="B605" s="3">
        <v>43514</v>
      </c>
      <c r="C605" s="5">
        <v>1277.050048828125</v>
      </c>
      <c r="D605" s="3">
        <v>43920</v>
      </c>
      <c r="E605" s="5">
        <v>1293.699951171875</v>
      </c>
      <c r="F605" s="7">
        <v>16.64990234375</v>
      </c>
      <c r="G605">
        <f t="shared" si="27"/>
        <v>1174.8860449218751</v>
      </c>
      <c r="H605" s="11">
        <f t="shared" si="28"/>
        <v>97.881833303796782</v>
      </c>
      <c r="I605" s="7">
        <f t="shared" si="29"/>
        <v>1629.7229657354328</v>
      </c>
      <c r="J605" s="12">
        <f>Table1[[#This Row],[Total Profit/Loss]]/(Table1[[#This Row],[Quantities]]*Table1[[#This Row],[Buy Price]])</f>
        <v>1.3037783725883455E-2</v>
      </c>
      <c r="K605" s="7">
        <f>K604+Table1[[#This Row],[Total Profit/Loss]]</f>
        <v>21147464.62845109</v>
      </c>
      <c r="L605" s="12">
        <f>L604+Table1[[#This Row],[return %]]</f>
        <v>169.17971702760889</v>
      </c>
      <c r="M605"/>
    </row>
    <row r="606" spans="1:13" x14ac:dyDescent="0.35">
      <c r="A606" t="s">
        <v>21</v>
      </c>
      <c r="B606" s="3">
        <v>43518</v>
      </c>
      <c r="C606" s="5">
        <v>533.07501220703125</v>
      </c>
      <c r="D606" s="3">
        <v>43922</v>
      </c>
      <c r="E606" s="5">
        <v>413.54998779296881</v>
      </c>
      <c r="F606" s="7">
        <v>-119.5250244140625</v>
      </c>
      <c r="G606">
        <f t="shared" si="27"/>
        <v>490.42901123046875</v>
      </c>
      <c r="H606" s="11">
        <f t="shared" si="28"/>
        <v>234.48857503651573</v>
      </c>
      <c r="I606" s="7">
        <f t="shared" si="29"/>
        <v>-28027.25265605827</v>
      </c>
      <c r="J606" s="12">
        <f>Table1[[#This Row],[Total Profit/Loss]]/(Table1[[#This Row],[Quantities]]*Table1[[#This Row],[Buy Price]])</f>
        <v>-0.22421802124846618</v>
      </c>
      <c r="K606" s="7">
        <f>K605+Table1[[#This Row],[Total Profit/Loss]]</f>
        <v>21119437.375795033</v>
      </c>
      <c r="L606" s="12">
        <f>L605+Table1[[#This Row],[return %]]</f>
        <v>168.95549900636041</v>
      </c>
      <c r="M606"/>
    </row>
    <row r="607" spans="1:13" x14ac:dyDescent="0.35">
      <c r="A607" t="s">
        <v>46</v>
      </c>
      <c r="B607" s="3">
        <v>43809</v>
      </c>
      <c r="C607" s="5">
        <v>744.95001220703125</v>
      </c>
      <c r="D607" s="3">
        <v>43922</v>
      </c>
      <c r="E607" s="5">
        <v>511.20001220703119</v>
      </c>
      <c r="F607" s="7">
        <v>-233.75</v>
      </c>
      <c r="G607">
        <f t="shared" si="27"/>
        <v>685.35401123046881</v>
      </c>
      <c r="H607" s="11">
        <f t="shared" si="28"/>
        <v>167.79649365957863</v>
      </c>
      <c r="I607" s="7">
        <f t="shared" si="29"/>
        <v>-39222.430392926508</v>
      </c>
      <c r="J607" s="12">
        <f>Table1[[#This Row],[Total Profit/Loss]]/(Table1[[#This Row],[Quantities]]*Table1[[#This Row],[Buy Price]])</f>
        <v>-0.31377944314341172</v>
      </c>
      <c r="K607" s="7">
        <f>K606+Table1[[#This Row],[Total Profit/Loss]]</f>
        <v>21080214.945402108</v>
      </c>
      <c r="L607" s="12">
        <f>L606+Table1[[#This Row],[return %]]</f>
        <v>168.64171956321701</v>
      </c>
      <c r="M607"/>
    </row>
    <row r="608" spans="1:13" x14ac:dyDescent="0.35">
      <c r="A608" t="s">
        <v>11</v>
      </c>
      <c r="B608" s="3">
        <v>43479</v>
      </c>
      <c r="C608" s="5">
        <v>636.8800048828125</v>
      </c>
      <c r="D608" s="3">
        <v>43924</v>
      </c>
      <c r="E608" s="5">
        <v>451.07501220703119</v>
      </c>
      <c r="F608" s="7">
        <v>-185.80499267578119</v>
      </c>
      <c r="G608">
        <f t="shared" si="27"/>
        <v>585.92960449218754</v>
      </c>
      <c r="H608" s="11">
        <f t="shared" si="28"/>
        <v>196.26931139563786</v>
      </c>
      <c r="I608" s="7">
        <f t="shared" si="29"/>
        <v>-36467.817966347109</v>
      </c>
      <c r="J608" s="12">
        <f>Table1[[#This Row],[Total Profit/Loss]]/(Table1[[#This Row],[Quantities]]*Table1[[#This Row],[Buy Price]])</f>
        <v>-0.29174254373077668</v>
      </c>
      <c r="K608" s="7">
        <f>K607+Table1[[#This Row],[Total Profit/Loss]]</f>
        <v>21043747.127435762</v>
      </c>
      <c r="L608" s="12">
        <f>L607+Table1[[#This Row],[return %]]</f>
        <v>168.34997701948623</v>
      </c>
      <c r="M608"/>
    </row>
    <row r="609" spans="1:13" x14ac:dyDescent="0.35">
      <c r="A609" t="s">
        <v>27</v>
      </c>
      <c r="B609" s="3">
        <v>43354</v>
      </c>
      <c r="C609" s="5">
        <v>326.54998779296881</v>
      </c>
      <c r="D609" s="3">
        <v>43929</v>
      </c>
      <c r="E609" s="5">
        <v>318.95001220703119</v>
      </c>
      <c r="F609" s="7">
        <v>-7.5999755859375</v>
      </c>
      <c r="G609">
        <f t="shared" si="27"/>
        <v>300.42598876953133</v>
      </c>
      <c r="H609" s="11">
        <f t="shared" si="28"/>
        <v>382.78978616667274</v>
      </c>
      <c r="I609" s="7">
        <f t="shared" si="29"/>
        <v>-2909.1930294129488</v>
      </c>
      <c r="J609" s="12">
        <f>Table1[[#This Row],[Total Profit/Loss]]/(Table1[[#This Row],[Quantities]]*Table1[[#This Row],[Buy Price]])</f>
        <v>-2.3273544235303568E-2</v>
      </c>
      <c r="K609" s="7">
        <f>K608+Table1[[#This Row],[Total Profit/Loss]]</f>
        <v>21040837.934406351</v>
      </c>
      <c r="L609" s="12">
        <f>L608+Table1[[#This Row],[return %]]</f>
        <v>168.32670347525092</v>
      </c>
      <c r="M609"/>
    </row>
    <row r="610" spans="1:13" x14ac:dyDescent="0.35">
      <c r="A610" t="s">
        <v>14</v>
      </c>
      <c r="B610" s="3">
        <v>43774</v>
      </c>
      <c r="C610" s="5">
        <v>3231.75</v>
      </c>
      <c r="D610" s="3">
        <v>43930</v>
      </c>
      <c r="E610" s="5">
        <v>2801.699951171875</v>
      </c>
      <c r="F610" s="7">
        <v>-430.050048828125</v>
      </c>
      <c r="G610">
        <f t="shared" si="27"/>
        <v>2973.21</v>
      </c>
      <c r="H610" s="11">
        <f t="shared" si="28"/>
        <v>38.678734431809396</v>
      </c>
      <c r="I610" s="7">
        <f t="shared" si="29"/>
        <v>-16633.79163100971</v>
      </c>
      <c r="J610" s="12">
        <f>Table1[[#This Row],[Total Profit/Loss]]/(Table1[[#This Row],[Quantities]]*Table1[[#This Row],[Buy Price]])</f>
        <v>-0.13307033304807767</v>
      </c>
      <c r="K610" s="7">
        <f>K609+Table1[[#This Row],[Total Profit/Loss]]</f>
        <v>21024204.142775342</v>
      </c>
      <c r="L610" s="12">
        <f>L609+Table1[[#This Row],[return %]]</f>
        <v>168.19363314220286</v>
      </c>
      <c r="M610"/>
    </row>
    <row r="611" spans="1:13" x14ac:dyDescent="0.35">
      <c r="A611" t="s">
        <v>8</v>
      </c>
      <c r="B611" s="3">
        <v>43235</v>
      </c>
      <c r="C611" s="5">
        <v>1314.650024414062</v>
      </c>
      <c r="D611" s="3">
        <v>43964</v>
      </c>
      <c r="E611" s="5">
        <v>1563.300048828125</v>
      </c>
      <c r="F611" s="7">
        <v>248.6500244140625</v>
      </c>
      <c r="G611">
        <f t="shared" si="27"/>
        <v>1209.4780224609372</v>
      </c>
      <c r="H611" s="11">
        <f t="shared" si="28"/>
        <v>95.082339541820218</v>
      </c>
      <c r="I611" s="7">
        <f t="shared" si="29"/>
        <v>23642.226048419776</v>
      </c>
      <c r="J611" s="12">
        <f>Table1[[#This Row],[Total Profit/Loss]]/(Table1[[#This Row],[Quantities]]*Table1[[#This Row],[Buy Price]])</f>
        <v>0.18913780838735808</v>
      </c>
      <c r="K611" s="7">
        <f>K610+Table1[[#This Row],[Total Profit/Loss]]</f>
        <v>21047846.368823763</v>
      </c>
      <c r="L611" s="12">
        <f>L610+Table1[[#This Row],[return %]]</f>
        <v>168.38277095059021</v>
      </c>
      <c r="M611"/>
    </row>
    <row r="612" spans="1:13" x14ac:dyDescent="0.35">
      <c r="A612" t="s">
        <v>25</v>
      </c>
      <c r="B612" s="3">
        <v>43619</v>
      </c>
      <c r="C612" s="5">
        <v>1839.699951171875</v>
      </c>
      <c r="D612" s="3">
        <v>44021</v>
      </c>
      <c r="E612" s="5">
        <v>2175.85009765625</v>
      </c>
      <c r="F612" s="7">
        <v>336.150146484375</v>
      </c>
      <c r="G612">
        <f t="shared" si="27"/>
        <v>1692.523955078125</v>
      </c>
      <c r="H612" s="11">
        <f t="shared" si="28"/>
        <v>67.945862541538887</v>
      </c>
      <c r="I612" s="7">
        <f t="shared" si="29"/>
        <v>22840.011646345505</v>
      </c>
      <c r="J612" s="12">
        <f>Table1[[#This Row],[Total Profit/Loss]]/(Table1[[#This Row],[Quantities]]*Table1[[#This Row],[Buy Price]])</f>
        <v>0.18272009317076401</v>
      </c>
      <c r="K612" s="7">
        <f>K611+Table1[[#This Row],[Total Profit/Loss]]</f>
        <v>21070686.380470108</v>
      </c>
      <c r="L612" s="12">
        <f>L611+Table1[[#This Row],[return %]]</f>
        <v>168.56549104376097</v>
      </c>
      <c r="M612"/>
    </row>
    <row r="613" spans="1:13" x14ac:dyDescent="0.35">
      <c r="A613" t="s">
        <v>22</v>
      </c>
      <c r="B613" s="3">
        <v>44097</v>
      </c>
      <c r="C613" s="5">
        <v>1047.25</v>
      </c>
      <c r="D613" s="3">
        <v>44102</v>
      </c>
      <c r="E613" s="5">
        <v>1054.199951171875</v>
      </c>
      <c r="F613" s="7">
        <v>6.949951171875</v>
      </c>
      <c r="G613">
        <f t="shared" si="27"/>
        <v>963.47</v>
      </c>
      <c r="H613" s="11">
        <f t="shared" si="28"/>
        <v>119.36022917164004</v>
      </c>
      <c r="I613" s="7">
        <f t="shared" si="29"/>
        <v>829.54776460670826</v>
      </c>
      <c r="J613" s="12">
        <f>Table1[[#This Row],[Total Profit/Loss]]/(Table1[[#This Row],[Quantities]]*Table1[[#This Row],[Buy Price]])</f>
        <v>6.6363821168536645E-3</v>
      </c>
      <c r="K613" s="7">
        <f>K612+Table1[[#This Row],[Total Profit/Loss]]</f>
        <v>21071515.928234715</v>
      </c>
      <c r="L613" s="12">
        <f>L612+Table1[[#This Row],[return %]]</f>
        <v>168.57212742587782</v>
      </c>
      <c r="M613"/>
    </row>
    <row r="614" spans="1:13" x14ac:dyDescent="0.35">
      <c r="A614" t="s">
        <v>13</v>
      </c>
      <c r="B614" s="3">
        <v>43588</v>
      </c>
      <c r="C614" s="5">
        <v>325.34170532226563</v>
      </c>
      <c r="D614" s="3">
        <v>44104</v>
      </c>
      <c r="E614" s="5">
        <v>413.19232177734381</v>
      </c>
      <c r="F614" s="7">
        <v>87.850616455078125</v>
      </c>
      <c r="G614">
        <f t="shared" si="27"/>
        <v>299.31436889648438</v>
      </c>
      <c r="H614" s="11">
        <f t="shared" si="28"/>
        <v>384.21142434285179</v>
      </c>
      <c r="I614" s="7">
        <f t="shared" si="29"/>
        <v>33753.210477603141</v>
      </c>
      <c r="J614" s="12">
        <f>Table1[[#This Row],[Total Profit/Loss]]/(Table1[[#This Row],[Quantities]]*Table1[[#This Row],[Buy Price]])</f>
        <v>0.27002568382082504</v>
      </c>
      <c r="K614" s="7">
        <f>K613+Table1[[#This Row],[Total Profit/Loss]]</f>
        <v>21105269.138712317</v>
      </c>
      <c r="L614" s="12">
        <f>L613+Table1[[#This Row],[return %]]</f>
        <v>168.84215310969864</v>
      </c>
      <c r="M614"/>
    </row>
    <row r="615" spans="1:13" x14ac:dyDescent="0.35">
      <c r="A615" t="s">
        <v>37</v>
      </c>
      <c r="B615" s="3">
        <v>42859</v>
      </c>
      <c r="C615" s="5">
        <v>673.54998779296875</v>
      </c>
      <c r="D615" s="3">
        <v>44112</v>
      </c>
      <c r="E615" s="5">
        <v>1630.4599609375</v>
      </c>
      <c r="F615" s="7">
        <v>956.90997314453125</v>
      </c>
      <c r="G615">
        <f t="shared" si="27"/>
        <v>619.66598876953128</v>
      </c>
      <c r="H615" s="11">
        <f t="shared" si="28"/>
        <v>185.58385014539073</v>
      </c>
      <c r="I615" s="7">
        <f t="shared" si="29"/>
        <v>177587.03705868454</v>
      </c>
      <c r="J615" s="12">
        <f>Table1[[#This Row],[Total Profit/Loss]]/(Table1[[#This Row],[Quantities]]*Table1[[#This Row],[Buy Price]])</f>
        <v>1.4206962964694754</v>
      </c>
      <c r="K615" s="7">
        <f>K614+Table1[[#This Row],[Total Profit/Loss]]</f>
        <v>21282856.175771002</v>
      </c>
      <c r="L615" s="12">
        <f>L614+Table1[[#This Row],[return %]]</f>
        <v>170.26284940616813</v>
      </c>
      <c r="M615"/>
    </row>
    <row r="616" spans="1:13" x14ac:dyDescent="0.35">
      <c r="A616" t="s">
        <v>39</v>
      </c>
      <c r="B616" s="3">
        <v>44083</v>
      </c>
      <c r="C616" s="5">
        <v>98.578147888183594</v>
      </c>
      <c r="D616" s="3">
        <v>44112</v>
      </c>
      <c r="E616" s="5">
        <v>89.043769836425781</v>
      </c>
      <c r="F616" s="7">
        <v>-9.5343780517578125</v>
      </c>
      <c r="G616">
        <f t="shared" si="27"/>
        <v>90.691896057128915</v>
      </c>
      <c r="H616" s="11">
        <f t="shared" si="28"/>
        <v>1268.0295042851346</v>
      </c>
      <c r="I616" s="7">
        <f t="shared" si="29"/>
        <v>-12089.872674637527</v>
      </c>
      <c r="J616" s="12">
        <f>Table1[[#This Row],[Total Profit/Loss]]/(Table1[[#This Row],[Quantities]]*Table1[[#This Row],[Buy Price]])</f>
        <v>-9.6718981397100112E-2</v>
      </c>
      <c r="K616" s="7">
        <f>K615+Table1[[#This Row],[Total Profit/Loss]]</f>
        <v>21270766.303096365</v>
      </c>
      <c r="L616" s="12">
        <f>L615+Table1[[#This Row],[return %]]</f>
        <v>170.16613042477104</v>
      </c>
      <c r="M616"/>
    </row>
    <row r="617" spans="1:13" x14ac:dyDescent="0.35">
      <c r="A617" t="s">
        <v>12</v>
      </c>
      <c r="B617" s="3">
        <v>44081</v>
      </c>
      <c r="C617" s="5">
        <v>200.1000061035156</v>
      </c>
      <c r="D617" s="3">
        <v>44119</v>
      </c>
      <c r="E617" s="5">
        <v>163.32499694824219</v>
      </c>
      <c r="F617" s="7">
        <v>-36.775009155273438</v>
      </c>
      <c r="G617">
        <f t="shared" si="27"/>
        <v>184.09200561523437</v>
      </c>
      <c r="H617" s="11">
        <f t="shared" si="28"/>
        <v>624.68763711748841</v>
      </c>
      <c r="I617" s="7">
        <f t="shared" si="29"/>
        <v>-22972.893574181766</v>
      </c>
      <c r="J617" s="12">
        <f>Table1[[#This Row],[Total Profit/Loss]]/(Table1[[#This Row],[Quantities]]*Table1[[#This Row],[Buy Price]])</f>
        <v>-0.1837831485934539</v>
      </c>
      <c r="K617" s="7">
        <f>K616+Table1[[#This Row],[Total Profit/Loss]]</f>
        <v>21247793.409522183</v>
      </c>
      <c r="L617" s="12">
        <f>L616+Table1[[#This Row],[return %]]</f>
        <v>169.98234727617759</v>
      </c>
      <c r="M617"/>
    </row>
    <row r="618" spans="1:13" x14ac:dyDescent="0.35">
      <c r="A618" t="s">
        <v>25</v>
      </c>
      <c r="B618" s="3">
        <v>44028</v>
      </c>
      <c r="C618" s="5">
        <v>2287.85009765625</v>
      </c>
      <c r="D618" s="3">
        <v>44123</v>
      </c>
      <c r="E618" s="5">
        <v>2177.800048828125</v>
      </c>
      <c r="F618" s="7">
        <v>-110.050048828125</v>
      </c>
      <c r="G618">
        <f t="shared" si="27"/>
        <v>2104.8220898437503</v>
      </c>
      <c r="H618" s="11">
        <f t="shared" si="28"/>
        <v>54.636446735760515</v>
      </c>
      <c r="I618" s="7">
        <f t="shared" si="29"/>
        <v>-6012.7436310656958</v>
      </c>
      <c r="J618" s="12">
        <f>Table1[[#This Row],[Total Profit/Loss]]/(Table1[[#This Row],[Quantities]]*Table1[[#This Row],[Buy Price]])</f>
        <v>-4.8101949048525494E-2</v>
      </c>
      <c r="K618" s="7">
        <f>K617+Table1[[#This Row],[Total Profit/Loss]]</f>
        <v>21241780.665891118</v>
      </c>
      <c r="L618" s="12">
        <f>L617+Table1[[#This Row],[return %]]</f>
        <v>169.93424532712908</v>
      </c>
      <c r="M618"/>
    </row>
    <row r="619" spans="1:13" x14ac:dyDescent="0.35">
      <c r="A619" t="s">
        <v>14</v>
      </c>
      <c r="B619" s="3">
        <v>43991</v>
      </c>
      <c r="C619" s="5">
        <v>3415.699951171875</v>
      </c>
      <c r="D619" s="3">
        <v>44243</v>
      </c>
      <c r="E619" s="5">
        <v>3389.449951171875</v>
      </c>
      <c r="F619" s="7">
        <v>-26.25</v>
      </c>
      <c r="G619">
        <f t="shared" si="27"/>
        <v>3142.4439550781253</v>
      </c>
      <c r="H619" s="11">
        <f t="shared" si="28"/>
        <v>36.595720287759626</v>
      </c>
      <c r="I619" s="7">
        <f t="shared" si="29"/>
        <v>-960.63765755369013</v>
      </c>
      <c r="J619" s="12">
        <f>Table1[[#This Row],[Total Profit/Loss]]/(Table1[[#This Row],[Quantities]]*Table1[[#This Row],[Buy Price]])</f>
        <v>-7.6851012604295119E-3</v>
      </c>
      <c r="K619" s="7">
        <f>K618+Table1[[#This Row],[Total Profit/Loss]]</f>
        <v>21240820.028233565</v>
      </c>
      <c r="L619" s="12">
        <f>L618+Table1[[#This Row],[return %]]</f>
        <v>169.92656022586866</v>
      </c>
      <c r="M619"/>
    </row>
    <row r="620" spans="1:13" x14ac:dyDescent="0.35">
      <c r="A620" t="s">
        <v>17</v>
      </c>
      <c r="B620" s="3">
        <v>43767</v>
      </c>
      <c r="C620" s="5">
        <v>2802.5</v>
      </c>
      <c r="D620" s="3">
        <v>44280</v>
      </c>
      <c r="E620" s="5">
        <v>4380.5498046875</v>
      </c>
      <c r="F620" s="7">
        <v>1578.0498046875</v>
      </c>
      <c r="G620">
        <f t="shared" si="27"/>
        <v>2578.3000000000002</v>
      </c>
      <c r="H620" s="11">
        <f t="shared" si="28"/>
        <v>44.603033006244459</v>
      </c>
      <c r="I620" s="7">
        <f t="shared" si="29"/>
        <v>70385.807523974188</v>
      </c>
      <c r="J620" s="12">
        <f>Table1[[#This Row],[Total Profit/Loss]]/(Table1[[#This Row],[Quantities]]*Table1[[#This Row],[Buy Price]])</f>
        <v>0.56308646019179309</v>
      </c>
      <c r="K620" s="7">
        <f>K619+Table1[[#This Row],[Total Profit/Loss]]</f>
        <v>21311205.835757539</v>
      </c>
      <c r="L620" s="12">
        <f>L619+Table1[[#This Row],[return %]]</f>
        <v>170.48964668606044</v>
      </c>
      <c r="M620"/>
    </row>
    <row r="621" spans="1:13" x14ac:dyDescent="0.35">
      <c r="A621" t="s">
        <v>37</v>
      </c>
      <c r="B621" s="3">
        <v>44166</v>
      </c>
      <c r="C621" s="5">
        <v>1741.81494140625</v>
      </c>
      <c r="D621" s="3">
        <v>44287</v>
      </c>
      <c r="E621" s="5">
        <v>1708.31494140625</v>
      </c>
      <c r="F621" s="7">
        <v>-33.5</v>
      </c>
      <c r="G621">
        <f t="shared" si="27"/>
        <v>1602.46974609375</v>
      </c>
      <c r="H621" s="11">
        <f t="shared" si="28"/>
        <v>71.764225365457932</v>
      </c>
      <c r="I621" s="7">
        <f t="shared" si="29"/>
        <v>-2404.1015497428407</v>
      </c>
      <c r="J621" s="12">
        <f>Table1[[#This Row],[Total Profit/Loss]]/(Table1[[#This Row],[Quantities]]*Table1[[#This Row],[Buy Price]])</f>
        <v>-1.9232812397942722E-2</v>
      </c>
      <c r="K621" s="7">
        <f>K620+Table1[[#This Row],[Total Profit/Loss]]</f>
        <v>21308801.734207794</v>
      </c>
      <c r="L621" s="12">
        <f>L620+Table1[[#This Row],[return %]]</f>
        <v>170.47041387366249</v>
      </c>
      <c r="M621"/>
    </row>
    <row r="622" spans="1:13" x14ac:dyDescent="0.35">
      <c r="A622" t="s">
        <v>40</v>
      </c>
      <c r="B622" s="3">
        <v>43994</v>
      </c>
      <c r="C622" s="5">
        <v>1466.4619140625</v>
      </c>
      <c r="D622" s="3">
        <v>44293</v>
      </c>
      <c r="E622" s="5">
        <v>1848.6298828125</v>
      </c>
      <c r="F622" s="7">
        <v>382.16796875</v>
      </c>
      <c r="G622">
        <f t="shared" si="27"/>
        <v>1349.1449609374999</v>
      </c>
      <c r="H622" s="11">
        <f t="shared" si="28"/>
        <v>85.239172460821578</v>
      </c>
      <c r="I622" s="7">
        <f t="shared" si="29"/>
        <v>32575.681397283122</v>
      </c>
      <c r="J622" s="12">
        <f>Table1[[#This Row],[Total Profit/Loss]]/(Table1[[#This Row],[Quantities]]*Table1[[#This Row],[Buy Price]])</f>
        <v>0.26060545117826506</v>
      </c>
      <c r="K622" s="7">
        <f>K621+Table1[[#This Row],[Total Profit/Loss]]</f>
        <v>21341377.415605076</v>
      </c>
      <c r="L622" s="12">
        <f>L621+Table1[[#This Row],[return %]]</f>
        <v>170.73101932484076</v>
      </c>
      <c r="M622"/>
    </row>
    <row r="623" spans="1:13" x14ac:dyDescent="0.35">
      <c r="A623" t="s">
        <v>35</v>
      </c>
      <c r="B623" s="3">
        <v>44069</v>
      </c>
      <c r="C623" s="5">
        <v>7008.64990234375</v>
      </c>
      <c r="D623" s="3">
        <v>44312</v>
      </c>
      <c r="E623" s="5">
        <v>6638.89990234375</v>
      </c>
      <c r="F623" s="7">
        <v>-369.75</v>
      </c>
      <c r="G623">
        <f t="shared" si="27"/>
        <v>6447.9579101562504</v>
      </c>
      <c r="H623" s="11">
        <f t="shared" si="28"/>
        <v>17.835104013142253</v>
      </c>
      <c r="I623" s="7">
        <f t="shared" si="29"/>
        <v>-6594.5297088593479</v>
      </c>
      <c r="J623" s="12">
        <f>Table1[[#This Row],[Total Profit/Loss]]/(Table1[[#This Row],[Quantities]]*Table1[[#This Row],[Buy Price]])</f>
        <v>-5.2756237670874756E-2</v>
      </c>
      <c r="K623" s="7">
        <f>K622+Table1[[#This Row],[Total Profit/Loss]]</f>
        <v>21334782.885896217</v>
      </c>
      <c r="L623" s="12">
        <f>L622+Table1[[#This Row],[return %]]</f>
        <v>170.67826308716988</v>
      </c>
      <c r="M623"/>
    </row>
    <row r="624" spans="1:13" x14ac:dyDescent="0.35">
      <c r="A624" t="s">
        <v>23</v>
      </c>
      <c r="B624" s="3">
        <v>44022</v>
      </c>
      <c r="C624" s="5">
        <v>2681.25</v>
      </c>
      <c r="D624" s="3">
        <v>44322</v>
      </c>
      <c r="E624" s="5">
        <v>2913.300048828125</v>
      </c>
      <c r="F624" s="7">
        <v>232.050048828125</v>
      </c>
      <c r="G624">
        <f t="shared" si="27"/>
        <v>2466.75</v>
      </c>
      <c r="H624" s="11">
        <f t="shared" si="28"/>
        <v>46.620046620046622</v>
      </c>
      <c r="I624" s="7">
        <f t="shared" si="29"/>
        <v>10818.184094551283</v>
      </c>
      <c r="J624" s="12">
        <f>Table1[[#This Row],[Total Profit/Loss]]/(Table1[[#This Row],[Quantities]]*Table1[[#This Row],[Buy Price]])</f>
        <v>8.6545472756410266E-2</v>
      </c>
      <c r="K624" s="7">
        <f>K623+Table1[[#This Row],[Total Profit/Loss]]</f>
        <v>21345601.069990769</v>
      </c>
      <c r="L624" s="12">
        <f>L623+Table1[[#This Row],[return %]]</f>
        <v>170.76480855992628</v>
      </c>
      <c r="M624"/>
    </row>
    <row r="625" spans="1:13" x14ac:dyDescent="0.35">
      <c r="A625" t="s">
        <v>52</v>
      </c>
      <c r="B625" s="3">
        <v>44308</v>
      </c>
      <c r="C625" s="5">
        <v>14.05000019073486</v>
      </c>
      <c r="D625" s="3">
        <v>44323</v>
      </c>
      <c r="E625" s="5">
        <v>13.35000038146973</v>
      </c>
      <c r="F625" s="7">
        <v>-0.69999980926513672</v>
      </c>
      <c r="G625">
        <f t="shared" si="27"/>
        <v>12.926000175476071</v>
      </c>
      <c r="H625" s="11">
        <f t="shared" si="28"/>
        <v>8896.7970322470246</v>
      </c>
      <c r="I625" s="7">
        <f t="shared" si="29"/>
        <v>-6227.7562256435513</v>
      </c>
      <c r="J625" s="12">
        <f>Table1[[#This Row],[Total Profit/Loss]]/(Table1[[#This Row],[Quantities]]*Table1[[#This Row],[Buy Price]])</f>
        <v>-4.98220498051484E-2</v>
      </c>
      <c r="K625" s="7">
        <f>K624+Table1[[#This Row],[Total Profit/Loss]]</f>
        <v>21339373.313765127</v>
      </c>
      <c r="L625" s="12">
        <f>L624+Table1[[#This Row],[return %]]</f>
        <v>170.71498651012112</v>
      </c>
      <c r="M625"/>
    </row>
    <row r="626" spans="1:13" x14ac:dyDescent="0.35">
      <c r="A626" t="s">
        <v>32</v>
      </c>
      <c r="B626" s="3">
        <v>44140</v>
      </c>
      <c r="C626" s="5">
        <v>1675.449951171875</v>
      </c>
      <c r="D626" s="3">
        <v>44386</v>
      </c>
      <c r="E626" s="5">
        <v>1720.050048828125</v>
      </c>
      <c r="F626" s="7">
        <v>44.60009765625</v>
      </c>
      <c r="G626">
        <f t="shared" si="27"/>
        <v>1541.4139550781251</v>
      </c>
      <c r="H626" s="11">
        <f t="shared" si="28"/>
        <v>74.606824222096421</v>
      </c>
      <c r="I626" s="7">
        <f t="shared" si="29"/>
        <v>3327.4716461281782</v>
      </c>
      <c r="J626" s="12">
        <f>Table1[[#This Row],[Total Profit/Loss]]/(Table1[[#This Row],[Quantities]]*Table1[[#This Row],[Buy Price]])</f>
        <v>2.6619773169025401E-2</v>
      </c>
      <c r="K626" s="7">
        <f>K625+Table1[[#This Row],[Total Profit/Loss]]</f>
        <v>21342700.785411254</v>
      </c>
      <c r="L626" s="12">
        <f>L625+Table1[[#This Row],[return %]]</f>
        <v>170.74160628329014</v>
      </c>
      <c r="M626"/>
    </row>
    <row r="627" spans="1:13" x14ac:dyDescent="0.35">
      <c r="A627" t="s">
        <v>26</v>
      </c>
      <c r="B627" s="3">
        <v>44183</v>
      </c>
      <c r="C627" s="5">
        <v>214.5</v>
      </c>
      <c r="D627" s="3">
        <v>44428</v>
      </c>
      <c r="E627" s="5">
        <v>208.8999938964844</v>
      </c>
      <c r="F627" s="7">
        <v>-5.600006103515625</v>
      </c>
      <c r="G627">
        <f t="shared" si="27"/>
        <v>197.34</v>
      </c>
      <c r="H627" s="11">
        <f t="shared" si="28"/>
        <v>582.75058275058291</v>
      </c>
      <c r="I627" s="7">
        <f t="shared" si="29"/>
        <v>-3263.4068202305516</v>
      </c>
      <c r="J627" s="12">
        <f>Table1[[#This Row],[Total Profit/Loss]]/(Table1[[#This Row],[Quantities]]*Table1[[#This Row],[Buy Price]])</f>
        <v>-2.6107254561844408E-2</v>
      </c>
      <c r="K627" s="7">
        <f>K626+Table1[[#This Row],[Total Profit/Loss]]</f>
        <v>21339437.378591023</v>
      </c>
      <c r="L627" s="12">
        <f>L626+Table1[[#This Row],[return %]]</f>
        <v>170.71549902872829</v>
      </c>
      <c r="M627"/>
    </row>
    <row r="628" spans="1:13" x14ac:dyDescent="0.35">
      <c r="A628" t="s">
        <v>34</v>
      </c>
      <c r="B628" s="3">
        <v>44034</v>
      </c>
      <c r="C628" s="5">
        <v>592</v>
      </c>
      <c r="D628" s="3">
        <v>44431</v>
      </c>
      <c r="E628" s="5">
        <v>765.9000244140625</v>
      </c>
      <c r="F628" s="7">
        <v>173.9000244140625</v>
      </c>
      <c r="G628">
        <f t="shared" si="27"/>
        <v>544.64</v>
      </c>
      <c r="H628" s="11">
        <f t="shared" si="28"/>
        <v>211.14864864864859</v>
      </c>
      <c r="I628" s="7">
        <f t="shared" si="29"/>
        <v>36718.755154996295</v>
      </c>
      <c r="J628" s="12">
        <f>Table1[[#This Row],[Total Profit/Loss]]/(Table1[[#This Row],[Quantities]]*Table1[[#This Row],[Buy Price]])</f>
        <v>0.29375004123997045</v>
      </c>
      <c r="K628" s="7">
        <f>K627+Table1[[#This Row],[Total Profit/Loss]]</f>
        <v>21376156.13374602</v>
      </c>
      <c r="L628" s="12">
        <f>L627+Table1[[#This Row],[return %]]</f>
        <v>171.00924906996826</v>
      </c>
      <c r="M628"/>
    </row>
    <row r="629" spans="1:13" x14ac:dyDescent="0.35">
      <c r="A629" t="s">
        <v>35</v>
      </c>
      <c r="B629" s="3">
        <v>44400</v>
      </c>
      <c r="C629" s="5">
        <v>7293.85009765625</v>
      </c>
      <c r="D629" s="3">
        <v>44432</v>
      </c>
      <c r="E629" s="5">
        <v>6803.2001953125</v>
      </c>
      <c r="F629" s="7">
        <v>-490.64990234375</v>
      </c>
      <c r="G629">
        <f t="shared" si="27"/>
        <v>6710.3420898437507</v>
      </c>
      <c r="H629" s="11">
        <f t="shared" si="28"/>
        <v>17.13772538870338</v>
      </c>
      <c r="I629" s="7">
        <f t="shared" si="29"/>
        <v>-8408.6232883613193</v>
      </c>
      <c r="J629" s="12">
        <f>Table1[[#This Row],[Total Profit/Loss]]/(Table1[[#This Row],[Quantities]]*Table1[[#This Row],[Buy Price]])</f>
        <v>-6.7268986306890474E-2</v>
      </c>
      <c r="K629" s="7">
        <f>K628+Table1[[#This Row],[Total Profit/Loss]]</f>
        <v>21367747.510457661</v>
      </c>
      <c r="L629" s="12">
        <f>L628+Table1[[#This Row],[return %]]</f>
        <v>170.94198008366138</v>
      </c>
      <c r="M629"/>
    </row>
    <row r="630" spans="1:13" x14ac:dyDescent="0.35">
      <c r="A630" t="s">
        <v>17</v>
      </c>
      <c r="B630" s="3">
        <v>44341</v>
      </c>
      <c r="C630" s="5">
        <v>5311.2001953125</v>
      </c>
      <c r="D630" s="3">
        <v>44454</v>
      </c>
      <c r="E630" s="5">
        <v>4962.60009765625</v>
      </c>
      <c r="F630" s="7">
        <v>-348.60009765625</v>
      </c>
      <c r="G630">
        <f t="shared" si="27"/>
        <v>4886.3041796875004</v>
      </c>
      <c r="H630" s="11">
        <f t="shared" si="28"/>
        <v>23.535170094006482</v>
      </c>
      <c r="I630" s="7">
        <f t="shared" si="29"/>
        <v>-8204.3625931271145</v>
      </c>
      <c r="J630" s="12">
        <f>Table1[[#This Row],[Total Profit/Loss]]/(Table1[[#This Row],[Quantities]]*Table1[[#This Row],[Buy Price]])</f>
        <v>-6.563490074501685E-2</v>
      </c>
      <c r="K630" s="7">
        <f>K629+Table1[[#This Row],[Total Profit/Loss]]</f>
        <v>21359543.147864535</v>
      </c>
      <c r="L630" s="12">
        <f>L629+Table1[[#This Row],[return %]]</f>
        <v>170.87634518291637</v>
      </c>
      <c r="M630"/>
    </row>
    <row r="631" spans="1:13" x14ac:dyDescent="0.35">
      <c r="A631" t="s">
        <v>10</v>
      </c>
      <c r="B631" s="3">
        <v>44049</v>
      </c>
      <c r="C631" s="5">
        <v>2991.800048828125</v>
      </c>
      <c r="D631" s="3">
        <v>44456</v>
      </c>
      <c r="E631" s="5">
        <v>3822.199951171875</v>
      </c>
      <c r="F631" s="7">
        <v>830.39990234375</v>
      </c>
      <c r="G631">
        <f t="shared" si="27"/>
        <v>2752.4560449218752</v>
      </c>
      <c r="H631" s="11">
        <f t="shared" si="28"/>
        <v>41.78086702316957</v>
      </c>
      <c r="I631" s="7">
        <f t="shared" si="29"/>
        <v>34694.827895877213</v>
      </c>
      <c r="J631" s="12">
        <f>Table1[[#This Row],[Total Profit/Loss]]/(Table1[[#This Row],[Quantities]]*Table1[[#This Row],[Buy Price]])</f>
        <v>0.27755862316701746</v>
      </c>
      <c r="K631" s="7">
        <f>K630+Table1[[#This Row],[Total Profit/Loss]]</f>
        <v>21394237.975760411</v>
      </c>
      <c r="L631" s="12">
        <f>L630+Table1[[#This Row],[return %]]</f>
        <v>171.15390380608338</v>
      </c>
      <c r="M631"/>
    </row>
    <row r="632" spans="1:13" x14ac:dyDescent="0.35">
      <c r="A632" t="s">
        <v>12</v>
      </c>
      <c r="B632" s="3">
        <v>44188</v>
      </c>
      <c r="C632" s="5">
        <v>187.19999694824219</v>
      </c>
      <c r="D632" s="3">
        <v>44512</v>
      </c>
      <c r="E632" s="5">
        <v>213.8500061035156</v>
      </c>
      <c r="F632" s="7">
        <v>26.650009155273441</v>
      </c>
      <c r="G632">
        <f t="shared" si="27"/>
        <v>172.22399719238283</v>
      </c>
      <c r="H632" s="11">
        <f t="shared" si="28"/>
        <v>667.73505362054368</v>
      </c>
      <c r="I632" s="7">
        <f t="shared" si="29"/>
        <v>17795.145292284491</v>
      </c>
      <c r="J632" s="12">
        <f>Table1[[#This Row],[Total Profit/Loss]]/(Table1[[#This Row],[Quantities]]*Table1[[#This Row],[Buy Price]])</f>
        <v>0.14236116233827578</v>
      </c>
      <c r="K632" s="7">
        <f>K631+Table1[[#This Row],[Total Profit/Loss]]</f>
        <v>21412033.121052697</v>
      </c>
      <c r="L632" s="12">
        <f>L631+Table1[[#This Row],[return %]]</f>
        <v>171.29626496842167</v>
      </c>
      <c r="M632"/>
    </row>
    <row r="633" spans="1:13" x14ac:dyDescent="0.35">
      <c r="A633" t="s">
        <v>18</v>
      </c>
      <c r="B633" s="3">
        <v>44048</v>
      </c>
      <c r="C633" s="5">
        <v>2195.875</v>
      </c>
      <c r="D633" s="3">
        <v>44544</v>
      </c>
      <c r="E633" s="5">
        <v>2487.449951171875</v>
      </c>
      <c r="F633" s="7">
        <v>291.574951171875</v>
      </c>
      <c r="G633">
        <f t="shared" si="27"/>
        <v>2020.2050000000002</v>
      </c>
      <c r="H633" s="11">
        <f t="shared" si="28"/>
        <v>56.9249160357489</v>
      </c>
      <c r="I633" s="7">
        <f t="shared" si="29"/>
        <v>16597.87961358657</v>
      </c>
      <c r="J633" s="12">
        <f>Table1[[#This Row],[Total Profit/Loss]]/(Table1[[#This Row],[Quantities]]*Table1[[#This Row],[Buy Price]])</f>
        <v>0.13278303690869245</v>
      </c>
      <c r="K633" s="7">
        <f>K632+Table1[[#This Row],[Total Profit/Loss]]</f>
        <v>21428631.000666283</v>
      </c>
      <c r="L633" s="12">
        <f>L632+Table1[[#This Row],[return %]]</f>
        <v>171.42904800533037</v>
      </c>
      <c r="M633"/>
    </row>
    <row r="634" spans="1:13" x14ac:dyDescent="0.35">
      <c r="A634" t="s">
        <v>19</v>
      </c>
      <c r="B634" s="3">
        <v>44175</v>
      </c>
      <c r="C634" s="5">
        <v>80.033332824707031</v>
      </c>
      <c r="D634" s="3">
        <v>44544</v>
      </c>
      <c r="E634" s="5">
        <v>90.199996948242188</v>
      </c>
      <c r="F634" s="7">
        <v>10.16666412353516</v>
      </c>
      <c r="G634">
        <f t="shared" si="27"/>
        <v>73.630666198730466</v>
      </c>
      <c r="H634" s="11">
        <f t="shared" si="28"/>
        <v>1561.8492394135471</v>
      </c>
      <c r="I634" s="7">
        <f t="shared" si="29"/>
        <v>15878.796628716385</v>
      </c>
      <c r="J634" s="12">
        <f>Table1[[#This Row],[Total Profit/Loss]]/(Table1[[#This Row],[Quantities]]*Table1[[#This Row],[Buy Price]])</f>
        <v>0.12703037302973114</v>
      </c>
      <c r="K634" s="7">
        <f>K633+Table1[[#This Row],[Total Profit/Loss]]</f>
        <v>21444509.797295</v>
      </c>
      <c r="L634" s="12">
        <f>L633+Table1[[#This Row],[return %]]</f>
        <v>171.5560783783601</v>
      </c>
      <c r="M634"/>
    </row>
    <row r="635" spans="1:13" x14ac:dyDescent="0.35">
      <c r="A635" t="s">
        <v>15</v>
      </c>
      <c r="B635" s="3">
        <v>43956</v>
      </c>
      <c r="C635" s="5">
        <v>596.9000244140625</v>
      </c>
      <c r="D635" s="3">
        <v>44546</v>
      </c>
      <c r="E635" s="5">
        <v>881</v>
      </c>
      <c r="F635" s="7">
        <v>284.0999755859375</v>
      </c>
      <c r="G635">
        <f t="shared" si="27"/>
        <v>549.14802246093757</v>
      </c>
      <c r="H635" s="11">
        <f t="shared" si="28"/>
        <v>209.41530388226144</v>
      </c>
      <c r="I635" s="7">
        <f t="shared" si="29"/>
        <v>59494.882720272159</v>
      </c>
      <c r="J635" s="12">
        <f>Table1[[#This Row],[Total Profit/Loss]]/(Table1[[#This Row],[Quantities]]*Table1[[#This Row],[Buy Price]])</f>
        <v>0.47595906176217662</v>
      </c>
      <c r="K635" s="7">
        <f>K634+Table1[[#This Row],[Total Profit/Loss]]</f>
        <v>21504004.680015273</v>
      </c>
      <c r="L635" s="12">
        <f>L634+Table1[[#This Row],[return %]]</f>
        <v>172.03203744012228</v>
      </c>
      <c r="M635"/>
    </row>
    <row r="636" spans="1:13" x14ac:dyDescent="0.35">
      <c r="A636" t="s">
        <v>9</v>
      </c>
      <c r="B636" s="3">
        <v>44149</v>
      </c>
      <c r="C636" s="5">
        <v>613.1500244140625</v>
      </c>
      <c r="D636" s="3">
        <v>44546</v>
      </c>
      <c r="E636" s="5">
        <v>709.6500244140625</v>
      </c>
      <c r="F636" s="7">
        <v>96.5</v>
      </c>
      <c r="G636">
        <f t="shared" si="27"/>
        <v>564.0980224609375</v>
      </c>
      <c r="H636" s="11">
        <f t="shared" si="28"/>
        <v>203.86527770173754</v>
      </c>
      <c r="I636" s="7">
        <f t="shared" si="29"/>
        <v>19672.999298217674</v>
      </c>
      <c r="J636" s="12">
        <f>Table1[[#This Row],[Total Profit/Loss]]/(Table1[[#This Row],[Quantities]]*Table1[[#This Row],[Buy Price]])</f>
        <v>0.15738399438574138</v>
      </c>
      <c r="K636" s="7">
        <f>K635+Table1[[#This Row],[Total Profit/Loss]]</f>
        <v>21523677.679313492</v>
      </c>
      <c r="L636" s="12">
        <f>L635+Table1[[#This Row],[return %]]</f>
        <v>172.18942143450803</v>
      </c>
      <c r="M636"/>
    </row>
    <row r="637" spans="1:13" x14ac:dyDescent="0.35">
      <c r="A637" t="s">
        <v>25</v>
      </c>
      <c r="B637" s="3">
        <v>44176</v>
      </c>
      <c r="C637" s="5">
        <v>2374.75</v>
      </c>
      <c r="D637" s="3">
        <v>44546</v>
      </c>
      <c r="E637" s="5">
        <v>2309.5</v>
      </c>
      <c r="F637" s="7">
        <v>-65.25</v>
      </c>
      <c r="G637">
        <f t="shared" si="27"/>
        <v>2184.77</v>
      </c>
      <c r="H637" s="11">
        <f t="shared" si="28"/>
        <v>52.637119696810188</v>
      </c>
      <c r="I637" s="7">
        <f t="shared" si="29"/>
        <v>-3434.5720602168649</v>
      </c>
      <c r="J637" s="12">
        <f>Table1[[#This Row],[Total Profit/Loss]]/(Table1[[#This Row],[Quantities]]*Table1[[#This Row],[Buy Price]])</f>
        <v>-2.7476576481734918E-2</v>
      </c>
      <c r="K637" s="7">
        <f>K636+Table1[[#This Row],[Total Profit/Loss]]</f>
        <v>21520243.107253276</v>
      </c>
      <c r="L637" s="12">
        <f>L636+Table1[[#This Row],[return %]]</f>
        <v>172.16194485802629</v>
      </c>
      <c r="M637"/>
    </row>
    <row r="638" spans="1:13" x14ac:dyDescent="0.35">
      <c r="A638" t="s">
        <v>14</v>
      </c>
      <c r="B638" s="3">
        <v>44418</v>
      </c>
      <c r="C638" s="5">
        <v>3637.199951171875</v>
      </c>
      <c r="D638" s="3">
        <v>44552</v>
      </c>
      <c r="E638" s="5">
        <v>3497</v>
      </c>
      <c r="F638" s="7">
        <v>-140.199951171875</v>
      </c>
      <c r="G638">
        <f t="shared" si="27"/>
        <v>3346.2239550781251</v>
      </c>
      <c r="H638" s="11">
        <f t="shared" si="28"/>
        <v>34.367096029385486</v>
      </c>
      <c r="I638" s="7">
        <f t="shared" si="29"/>
        <v>-4818.2651852389845</v>
      </c>
      <c r="J638" s="12">
        <f>Table1[[#This Row],[Total Profit/Loss]]/(Table1[[#This Row],[Quantities]]*Table1[[#This Row],[Buy Price]])</f>
        <v>-3.8546121481911867E-2</v>
      </c>
      <c r="K638" s="7">
        <f>K637+Table1[[#This Row],[Total Profit/Loss]]</f>
        <v>21515424.842068035</v>
      </c>
      <c r="L638" s="12">
        <f>L637+Table1[[#This Row],[return %]]</f>
        <v>172.12339873654437</v>
      </c>
      <c r="M638"/>
    </row>
    <row r="639" spans="1:13" x14ac:dyDescent="0.35">
      <c r="A639" t="s">
        <v>48</v>
      </c>
      <c r="B639" s="3">
        <v>44082</v>
      </c>
      <c r="C639" s="5">
        <v>487</v>
      </c>
      <c r="D639" s="3">
        <v>44553</v>
      </c>
      <c r="E639" s="5">
        <v>754.75</v>
      </c>
      <c r="F639" s="7">
        <v>267.75</v>
      </c>
      <c r="G639">
        <f t="shared" si="27"/>
        <v>448.04</v>
      </c>
      <c r="H639" s="11">
        <f t="shared" si="28"/>
        <v>256.67351129363465</v>
      </c>
      <c r="I639" s="7">
        <f t="shared" si="29"/>
        <v>68724.332648870681</v>
      </c>
      <c r="J639" s="12">
        <f>Table1[[#This Row],[Total Profit/Loss]]/(Table1[[#This Row],[Quantities]]*Table1[[#This Row],[Buy Price]])</f>
        <v>0.54979466119096509</v>
      </c>
      <c r="K639" s="7">
        <f>K638+Table1[[#This Row],[Total Profit/Loss]]</f>
        <v>21584149.174716905</v>
      </c>
      <c r="L639" s="12">
        <f>L638+Table1[[#This Row],[return %]]</f>
        <v>172.67319339773533</v>
      </c>
      <c r="M639"/>
    </row>
    <row r="640" spans="1:13" x14ac:dyDescent="0.35">
      <c r="A640" t="s">
        <v>7</v>
      </c>
      <c r="B640" s="3">
        <v>44071</v>
      </c>
      <c r="C640" s="5">
        <v>360.04998779296881</v>
      </c>
      <c r="D640" s="3">
        <v>44559</v>
      </c>
      <c r="E640" s="5">
        <v>722.75</v>
      </c>
      <c r="F640" s="7">
        <v>362.70001220703119</v>
      </c>
      <c r="G640">
        <f t="shared" si="27"/>
        <v>331.24598876953132</v>
      </c>
      <c r="H640" s="11">
        <f t="shared" si="28"/>
        <v>347.17401538109743</v>
      </c>
      <c r="I640" s="7">
        <f t="shared" si="29"/>
        <v>125920.01961668808</v>
      </c>
      <c r="J640" s="12">
        <f>Table1[[#This Row],[Total Profit/Loss]]/(Table1[[#This Row],[Quantities]]*Table1[[#This Row],[Buy Price]])</f>
        <v>1.0073601569335038</v>
      </c>
      <c r="K640" s="7">
        <f>K639+Table1[[#This Row],[Total Profit/Loss]]</f>
        <v>21710069.194333594</v>
      </c>
      <c r="L640" s="12">
        <f>L639+Table1[[#This Row],[return %]]</f>
        <v>173.68055355466885</v>
      </c>
      <c r="M640"/>
    </row>
    <row r="641" spans="1:13" x14ac:dyDescent="0.35">
      <c r="A641" t="s">
        <v>29</v>
      </c>
      <c r="B641" s="3">
        <v>44147</v>
      </c>
      <c r="C641" s="5">
        <v>769.20001220703125</v>
      </c>
      <c r="D641" s="3">
        <v>44559</v>
      </c>
      <c r="E641" s="5">
        <v>870</v>
      </c>
      <c r="F641" s="7">
        <v>100.79998779296881</v>
      </c>
      <c r="G641">
        <f t="shared" si="27"/>
        <v>707.66401123046876</v>
      </c>
      <c r="H641" s="11">
        <f t="shared" si="28"/>
        <v>162.50649768106879</v>
      </c>
      <c r="I641" s="7">
        <f t="shared" si="29"/>
        <v>16380.652982529848</v>
      </c>
      <c r="J641" s="12">
        <f>Table1[[#This Row],[Total Profit/Loss]]/(Table1[[#This Row],[Quantities]]*Table1[[#This Row],[Buy Price]])</f>
        <v>0.13104522386023876</v>
      </c>
      <c r="K641" s="7">
        <f>K640+Table1[[#This Row],[Total Profit/Loss]]</f>
        <v>21726449.847316124</v>
      </c>
      <c r="L641" s="12">
        <f>L640+Table1[[#This Row],[return %]]</f>
        <v>173.81159877852909</v>
      </c>
      <c r="M641"/>
    </row>
    <row r="642" spans="1:13" x14ac:dyDescent="0.35">
      <c r="A642" t="s">
        <v>31</v>
      </c>
      <c r="B642" s="3">
        <v>44070</v>
      </c>
      <c r="C642" s="5">
        <v>289.29998779296881</v>
      </c>
      <c r="D642" s="3">
        <v>44560</v>
      </c>
      <c r="E642" s="5">
        <v>645.79998779296875</v>
      </c>
      <c r="F642" s="7">
        <v>356.5</v>
      </c>
      <c r="G642">
        <f t="shared" ref="G642:G705" si="30">0.92*C642</f>
        <v>266.15598876953129</v>
      </c>
      <c r="H642" s="11">
        <f t="shared" ref="H642:H705" si="31">10000/(C642-G642)</f>
        <v>432.07744650668099</v>
      </c>
      <c r="I642" s="7">
        <f t="shared" ref="I642:I705" si="32">H642*F642</f>
        <v>154035.60967963177</v>
      </c>
      <c r="J642" s="12">
        <f>Table1[[#This Row],[Total Profit/Loss]]/(Table1[[#This Row],[Quantities]]*Table1[[#This Row],[Buy Price]])</f>
        <v>1.2322848774370547</v>
      </c>
      <c r="K642" s="7">
        <f>K641+Table1[[#This Row],[Total Profit/Loss]]</f>
        <v>21880485.456995755</v>
      </c>
      <c r="L642" s="12">
        <f>L641+Table1[[#This Row],[return %]]</f>
        <v>175.04388365596614</v>
      </c>
      <c r="M642"/>
    </row>
    <row r="643" spans="1:13" x14ac:dyDescent="0.35">
      <c r="A643" t="s">
        <v>45</v>
      </c>
      <c r="B643" s="3">
        <v>44071</v>
      </c>
      <c r="C643" s="5">
        <v>42.419998168945313</v>
      </c>
      <c r="D643" s="3">
        <v>44566</v>
      </c>
      <c r="E643" s="5">
        <v>117.7600021362305</v>
      </c>
      <c r="F643" s="7">
        <v>75.340003967285156</v>
      </c>
      <c r="G643">
        <f t="shared" si="30"/>
        <v>39.026398315429688</v>
      </c>
      <c r="H643" s="11">
        <f t="shared" si="31"/>
        <v>2946.723370947941</v>
      </c>
      <c r="I643" s="7">
        <f t="shared" si="32"/>
        <v>222006.15045770977</v>
      </c>
      <c r="J643" s="12">
        <f>Table1[[#This Row],[Total Profit/Loss]]/(Table1[[#This Row],[Quantities]]*Table1[[#This Row],[Buy Price]])</f>
        <v>1.776049203661678</v>
      </c>
      <c r="K643" s="7">
        <f>K642+Table1[[#This Row],[Total Profit/Loss]]</f>
        <v>22102491.607453465</v>
      </c>
      <c r="L643" s="12">
        <f>L642+Table1[[#This Row],[return %]]</f>
        <v>176.81993285962781</v>
      </c>
      <c r="M643"/>
    </row>
    <row r="644" spans="1:13" x14ac:dyDescent="0.35">
      <c r="A644" t="s">
        <v>22</v>
      </c>
      <c r="B644" s="3">
        <v>44109</v>
      </c>
      <c r="C644" s="5">
        <v>1114.349975585938</v>
      </c>
      <c r="D644" s="3">
        <v>44579</v>
      </c>
      <c r="E644" s="5">
        <v>1529.25</v>
      </c>
      <c r="F644" s="7">
        <v>414.9000244140625</v>
      </c>
      <c r="G644">
        <f t="shared" si="30"/>
        <v>1025.2019775390629</v>
      </c>
      <c r="H644" s="11">
        <f t="shared" si="31"/>
        <v>112.17301811692826</v>
      </c>
      <c r="I644" s="7">
        <f t="shared" si="32"/>
        <v>46540.587955312614</v>
      </c>
      <c r="J644" s="12">
        <f>Table1[[#This Row],[Total Profit/Loss]]/(Table1[[#This Row],[Quantities]]*Table1[[#This Row],[Buy Price]])</f>
        <v>0.37232470364250098</v>
      </c>
      <c r="K644" s="7">
        <f>K643+Table1[[#This Row],[Total Profit/Loss]]</f>
        <v>22149032.195408776</v>
      </c>
      <c r="L644" s="12">
        <f>L643+Table1[[#This Row],[return %]]</f>
        <v>177.19225756327032</v>
      </c>
      <c r="M644"/>
    </row>
    <row r="645" spans="1:13" x14ac:dyDescent="0.35">
      <c r="A645" t="s">
        <v>7</v>
      </c>
      <c r="B645" s="3">
        <v>44579</v>
      </c>
      <c r="C645" s="5">
        <v>762.95001220703125</v>
      </c>
      <c r="D645" s="3">
        <v>44585</v>
      </c>
      <c r="E645" s="5">
        <v>702.45001220703125</v>
      </c>
      <c r="F645" s="7">
        <v>-60.5</v>
      </c>
      <c r="G645">
        <f t="shared" si="30"/>
        <v>701.91401123046876</v>
      </c>
      <c r="H645" s="11">
        <f t="shared" si="31"/>
        <v>163.83773248578242</v>
      </c>
      <c r="I645" s="7">
        <f t="shared" si="32"/>
        <v>-9912.1828153898368</v>
      </c>
      <c r="J645" s="12">
        <f>Table1[[#This Row],[Total Profit/Loss]]/(Table1[[#This Row],[Quantities]]*Table1[[#This Row],[Buy Price]])</f>
        <v>-7.9297462523118686E-2</v>
      </c>
      <c r="K645" s="7">
        <f>K644+Table1[[#This Row],[Total Profit/Loss]]</f>
        <v>22139120.012593385</v>
      </c>
      <c r="L645" s="12">
        <f>L644+Table1[[#This Row],[return %]]</f>
        <v>177.11296010074719</v>
      </c>
      <c r="M645"/>
    </row>
    <row r="646" spans="1:13" x14ac:dyDescent="0.35">
      <c r="A646" t="s">
        <v>7</v>
      </c>
      <c r="B646" s="3">
        <v>44594</v>
      </c>
      <c r="C646" s="5">
        <v>745.20001220703125</v>
      </c>
      <c r="D646" s="3">
        <v>44595</v>
      </c>
      <c r="E646" s="5">
        <v>732.5</v>
      </c>
      <c r="F646" s="7">
        <v>-12.70001220703125</v>
      </c>
      <c r="G646">
        <f t="shared" si="30"/>
        <v>685.58401123046883</v>
      </c>
      <c r="H646" s="11">
        <f t="shared" si="31"/>
        <v>167.74020122435627</v>
      </c>
      <c r="I646" s="7">
        <f t="shared" si="32"/>
        <v>-2130.302603159203</v>
      </c>
      <c r="J646" s="12">
        <f>Table1[[#This Row],[Total Profit/Loss]]/(Table1[[#This Row],[Quantities]]*Table1[[#This Row],[Buy Price]])</f>
        <v>-1.7042420825273602E-2</v>
      </c>
      <c r="K646" s="7">
        <f>K645+Table1[[#This Row],[Total Profit/Loss]]</f>
        <v>22136989.709990226</v>
      </c>
      <c r="L646" s="12">
        <f>L645+Table1[[#This Row],[return %]]</f>
        <v>177.09591767992191</v>
      </c>
      <c r="M646"/>
    </row>
    <row r="647" spans="1:13" x14ac:dyDescent="0.35">
      <c r="A647" t="s">
        <v>7</v>
      </c>
      <c r="B647" s="3">
        <v>44601</v>
      </c>
      <c r="C647" s="5">
        <v>733.45001220703125</v>
      </c>
      <c r="D647" s="3">
        <v>44606</v>
      </c>
      <c r="E647" s="5">
        <v>695.75</v>
      </c>
      <c r="F647" s="7">
        <v>-37.70001220703125</v>
      </c>
      <c r="G647">
        <f t="shared" si="30"/>
        <v>674.77401123046877</v>
      </c>
      <c r="H647" s="11">
        <f t="shared" si="31"/>
        <v>170.42742916297919</v>
      </c>
      <c r="I647" s="7">
        <f t="shared" si="32"/>
        <v>-6425.1161598572689</v>
      </c>
      <c r="J647" s="12">
        <f>Table1[[#This Row],[Total Profit/Loss]]/(Table1[[#This Row],[Quantities]]*Table1[[#This Row],[Buy Price]])</f>
        <v>-5.1400929278858136E-2</v>
      </c>
      <c r="K647" s="7">
        <f>K646+Table1[[#This Row],[Total Profit/Loss]]</f>
        <v>22130564.593830369</v>
      </c>
      <c r="L647" s="12">
        <f>L646+Table1[[#This Row],[return %]]</f>
        <v>177.04451675064306</v>
      </c>
      <c r="M647"/>
    </row>
    <row r="648" spans="1:13" x14ac:dyDescent="0.35">
      <c r="A648" t="s">
        <v>7</v>
      </c>
      <c r="B648" s="3">
        <v>44607</v>
      </c>
      <c r="C648" s="5">
        <v>720.5999755859375</v>
      </c>
      <c r="D648" s="3">
        <v>44608</v>
      </c>
      <c r="E648" s="5">
        <v>740.75</v>
      </c>
      <c r="F648" s="7">
        <v>20.1500244140625</v>
      </c>
      <c r="G648">
        <f t="shared" si="30"/>
        <v>662.95197753906257</v>
      </c>
      <c r="H648" s="11">
        <f t="shared" si="31"/>
        <v>173.46656152515075</v>
      </c>
      <c r="I648" s="7">
        <f t="shared" si="32"/>
        <v>3495.3554497552623</v>
      </c>
      <c r="J648" s="12">
        <f>Table1[[#This Row],[Total Profit/Loss]]/(Table1[[#This Row],[Quantities]]*Table1[[#This Row],[Buy Price]])</f>
        <v>2.7962843598042061E-2</v>
      </c>
      <c r="K648" s="7">
        <f>K647+Table1[[#This Row],[Total Profit/Loss]]</f>
        <v>22134059.949280124</v>
      </c>
      <c r="L648" s="12">
        <f>L647+Table1[[#This Row],[return %]]</f>
        <v>177.07247959424109</v>
      </c>
      <c r="M648"/>
    </row>
    <row r="649" spans="1:13" x14ac:dyDescent="0.35">
      <c r="A649" t="s">
        <v>32</v>
      </c>
      <c r="B649" s="3">
        <v>44475</v>
      </c>
      <c r="C649" s="5">
        <v>1955.75</v>
      </c>
      <c r="D649" s="3">
        <v>44609</v>
      </c>
      <c r="E649" s="5">
        <v>1817.300048828125</v>
      </c>
      <c r="F649" s="7">
        <v>-138.449951171875</v>
      </c>
      <c r="G649">
        <f t="shared" si="30"/>
        <v>1799.2900000000002</v>
      </c>
      <c r="H649" s="11">
        <f t="shared" si="31"/>
        <v>63.914099450338824</v>
      </c>
      <c r="I649" s="7">
        <f t="shared" si="32"/>
        <v>-8848.9039480937736</v>
      </c>
      <c r="J649" s="12">
        <f>Table1[[#This Row],[Total Profit/Loss]]/(Table1[[#This Row],[Quantities]]*Table1[[#This Row],[Buy Price]])</f>
        <v>-7.0791231584750092E-2</v>
      </c>
      <c r="K649" s="7">
        <f>K648+Table1[[#This Row],[Total Profit/Loss]]</f>
        <v>22125211.045332029</v>
      </c>
      <c r="L649" s="12">
        <f>L648+Table1[[#This Row],[return %]]</f>
        <v>177.00168836265632</v>
      </c>
      <c r="M649"/>
    </row>
    <row r="650" spans="1:13" x14ac:dyDescent="0.35">
      <c r="A650" t="s">
        <v>48</v>
      </c>
      <c r="B650" s="3">
        <v>44572</v>
      </c>
      <c r="C650" s="5">
        <v>819.54998779296875</v>
      </c>
      <c r="D650" s="3">
        <v>44615</v>
      </c>
      <c r="E650" s="5">
        <v>688</v>
      </c>
      <c r="F650" s="7">
        <v>-131.54998779296881</v>
      </c>
      <c r="G650">
        <f t="shared" si="30"/>
        <v>753.98598876953133</v>
      </c>
      <c r="H650" s="11">
        <f t="shared" si="31"/>
        <v>152.52272815795237</v>
      </c>
      <c r="I650" s="7">
        <f t="shared" si="32"/>
        <v>-20064.363027328935</v>
      </c>
      <c r="J650" s="12">
        <f>Table1[[#This Row],[Total Profit/Loss]]/(Table1[[#This Row],[Quantities]]*Table1[[#This Row],[Buy Price]])</f>
        <v>-0.16051490421863127</v>
      </c>
      <c r="K650" s="7">
        <f>K649+Table1[[#This Row],[Total Profit/Loss]]</f>
        <v>22105146.682304699</v>
      </c>
      <c r="L650" s="12">
        <f>L649+Table1[[#This Row],[return %]]</f>
        <v>176.84117345843768</v>
      </c>
      <c r="M650"/>
    </row>
    <row r="651" spans="1:13" x14ac:dyDescent="0.35">
      <c r="A651" t="s">
        <v>49</v>
      </c>
      <c r="B651" s="3">
        <v>44068</v>
      </c>
      <c r="C651" s="5">
        <v>4172.35009765625</v>
      </c>
      <c r="D651" s="3">
        <v>44620</v>
      </c>
      <c r="E651" s="5">
        <v>6567.89990234375</v>
      </c>
      <c r="F651" s="7">
        <v>2395.5498046875</v>
      </c>
      <c r="G651">
        <f t="shared" si="30"/>
        <v>3838.5620898437501</v>
      </c>
      <c r="H651" s="11">
        <f t="shared" si="31"/>
        <v>29.959135037641435</v>
      </c>
      <c r="I651" s="7">
        <f t="shared" si="32"/>
        <v>71768.600088028383</v>
      </c>
      <c r="J651" s="12">
        <f>Table1[[#This Row],[Total Profit/Loss]]/(Table1[[#This Row],[Quantities]]*Table1[[#This Row],[Buy Price]])</f>
        <v>0.57414880070422702</v>
      </c>
      <c r="K651" s="7">
        <f>K650+Table1[[#This Row],[Total Profit/Loss]]</f>
        <v>22176915.282392729</v>
      </c>
      <c r="L651" s="12">
        <f>L650+Table1[[#This Row],[return %]]</f>
        <v>177.4153222591419</v>
      </c>
      <c r="M651"/>
    </row>
    <row r="652" spans="1:13" x14ac:dyDescent="0.35">
      <c r="A652" t="s">
        <v>37</v>
      </c>
      <c r="B652" s="3">
        <v>44344</v>
      </c>
      <c r="C652" s="5">
        <v>1750.93994140625</v>
      </c>
      <c r="D652" s="3">
        <v>44624</v>
      </c>
      <c r="E652" s="5">
        <v>1739.18505859375</v>
      </c>
      <c r="F652" s="7">
        <v>-11.7548828125</v>
      </c>
      <c r="G652">
        <f t="shared" si="30"/>
        <v>1610.86474609375</v>
      </c>
      <c r="H652" s="11">
        <f t="shared" si="31"/>
        <v>71.390227068329651</v>
      </c>
      <c r="I652" s="7">
        <f t="shared" si="32"/>
        <v>-839.18375314598052</v>
      </c>
      <c r="J652" s="12">
        <f>Table1[[#This Row],[Total Profit/Loss]]/(Table1[[#This Row],[Quantities]]*Table1[[#This Row],[Buy Price]])</f>
        <v>-6.7134700251678444E-3</v>
      </c>
      <c r="K652" s="7">
        <f>K651+Table1[[#This Row],[Total Profit/Loss]]</f>
        <v>22176076.098639581</v>
      </c>
      <c r="L652" s="12">
        <f>L651+Table1[[#This Row],[return %]]</f>
        <v>177.40860878911673</v>
      </c>
      <c r="M652"/>
    </row>
    <row r="653" spans="1:13" x14ac:dyDescent="0.35">
      <c r="A653" t="s">
        <v>51</v>
      </c>
      <c r="B653" s="3">
        <v>44042</v>
      </c>
      <c r="C653" s="5">
        <v>284.10000610351563</v>
      </c>
      <c r="D653" s="3">
        <v>44627</v>
      </c>
      <c r="E653" s="5">
        <v>571.8499755859375</v>
      </c>
      <c r="F653" s="7">
        <v>287.74996948242188</v>
      </c>
      <c r="G653">
        <f t="shared" si="30"/>
        <v>261.3720056152344</v>
      </c>
      <c r="H653" s="11">
        <f t="shared" si="31"/>
        <v>439.98591099802621</v>
      </c>
      <c r="I653" s="7">
        <f t="shared" si="32"/>
        <v>126605.93246237763</v>
      </c>
      <c r="J653" s="12">
        <f>Table1[[#This Row],[Total Profit/Loss]]/(Table1[[#This Row],[Quantities]]*Table1[[#This Row],[Buy Price]])</f>
        <v>1.01284745969902</v>
      </c>
      <c r="K653" s="7">
        <f>K652+Table1[[#This Row],[Total Profit/Loss]]</f>
        <v>22302682.031101961</v>
      </c>
      <c r="L653" s="12">
        <f>L652+Table1[[#This Row],[return %]]</f>
        <v>178.42145624881576</v>
      </c>
      <c r="M653"/>
    </row>
    <row r="654" spans="1:13" x14ac:dyDescent="0.35">
      <c r="A654" t="s">
        <v>8</v>
      </c>
      <c r="B654" s="3">
        <v>44067</v>
      </c>
      <c r="C654" s="5">
        <v>1962.150024414062</v>
      </c>
      <c r="D654" s="3">
        <v>44644</v>
      </c>
      <c r="E654" s="5">
        <v>3025.35009765625</v>
      </c>
      <c r="F654" s="7">
        <v>1063.200073242188</v>
      </c>
      <c r="G654">
        <f t="shared" si="30"/>
        <v>1805.1780224609372</v>
      </c>
      <c r="H654" s="11">
        <f t="shared" si="31"/>
        <v>63.705628236723456</v>
      </c>
      <c r="I654" s="7">
        <f t="shared" si="32"/>
        <v>67731.828607223972</v>
      </c>
      <c r="J654" s="12">
        <f>Table1[[#This Row],[Total Profit/Loss]]/(Table1[[#This Row],[Quantities]]*Table1[[#This Row],[Buy Price]])</f>
        <v>0.54185462885779134</v>
      </c>
      <c r="K654" s="7">
        <f>K653+Table1[[#This Row],[Total Profit/Loss]]</f>
        <v>22370413.859709185</v>
      </c>
      <c r="L654" s="12">
        <f>L653+Table1[[#This Row],[return %]]</f>
        <v>178.96331087767354</v>
      </c>
      <c r="M654"/>
    </row>
    <row r="655" spans="1:13" x14ac:dyDescent="0.35">
      <c r="A655" t="s">
        <v>34</v>
      </c>
      <c r="B655" s="3">
        <v>44490</v>
      </c>
      <c r="C655" s="5">
        <v>897</v>
      </c>
      <c r="D655" s="3">
        <v>44649</v>
      </c>
      <c r="E655" s="5">
        <v>773.3499755859375</v>
      </c>
      <c r="F655" s="7">
        <v>-123.6500244140625</v>
      </c>
      <c r="G655">
        <f t="shared" si="30"/>
        <v>825.24</v>
      </c>
      <c r="H655" s="11">
        <f t="shared" si="31"/>
        <v>139.35340022296546</v>
      </c>
      <c r="I655" s="7">
        <f t="shared" si="32"/>
        <v>-17231.051339752303</v>
      </c>
      <c r="J655" s="12">
        <f>Table1[[#This Row],[Total Profit/Loss]]/(Table1[[#This Row],[Quantities]]*Table1[[#This Row],[Buy Price]])</f>
        <v>-0.1378484107180184</v>
      </c>
      <c r="K655" s="7">
        <f>K654+Table1[[#This Row],[Total Profit/Loss]]</f>
        <v>22353182.808369432</v>
      </c>
      <c r="L655" s="12">
        <f>L654+Table1[[#This Row],[return %]]</f>
        <v>178.82546246695551</v>
      </c>
      <c r="M655"/>
    </row>
    <row r="656" spans="1:13" x14ac:dyDescent="0.35">
      <c r="A656" t="s">
        <v>11</v>
      </c>
      <c r="B656" s="3">
        <v>44158</v>
      </c>
      <c r="C656" s="5">
        <v>877.43499755859375</v>
      </c>
      <c r="D656" s="3">
        <v>44655</v>
      </c>
      <c r="E656" s="5">
        <v>1719.635009765625</v>
      </c>
      <c r="F656" s="7">
        <v>842.20001220703125</v>
      </c>
      <c r="G656">
        <f t="shared" si="30"/>
        <v>807.24019775390627</v>
      </c>
      <c r="H656" s="11">
        <f t="shared" si="31"/>
        <v>142.46069549061124</v>
      </c>
      <c r="I656" s="7">
        <f t="shared" si="32"/>
        <v>119980.39948121495</v>
      </c>
      <c r="J656" s="12">
        <f>Table1[[#This Row],[Total Profit/Loss]]/(Table1[[#This Row],[Quantities]]*Table1[[#This Row],[Buy Price]])</f>
        <v>0.95984319584971922</v>
      </c>
      <c r="K656" s="7">
        <f>K655+Table1[[#This Row],[Total Profit/Loss]]</f>
        <v>22473163.207850646</v>
      </c>
      <c r="L656" s="12">
        <f>L655+Table1[[#This Row],[return %]]</f>
        <v>179.78530566280523</v>
      </c>
      <c r="M656"/>
    </row>
    <row r="657" spans="1:13" x14ac:dyDescent="0.35">
      <c r="A657" t="s">
        <v>21</v>
      </c>
      <c r="B657" s="3">
        <v>44019</v>
      </c>
      <c r="C657" s="5">
        <v>592.04998779296875</v>
      </c>
      <c r="D657" s="3">
        <v>44669</v>
      </c>
      <c r="E657" s="5">
        <v>1101.75</v>
      </c>
      <c r="F657" s="7">
        <v>509.70001220703119</v>
      </c>
      <c r="G657">
        <f t="shared" si="30"/>
        <v>544.68598876953126</v>
      </c>
      <c r="H657" s="11">
        <f t="shared" si="31"/>
        <v>211.13082100714561</v>
      </c>
      <c r="I657" s="7">
        <f t="shared" si="32"/>
        <v>107613.38204462263</v>
      </c>
      <c r="J657" s="12">
        <f>Table1[[#This Row],[Total Profit/Loss]]/(Table1[[#This Row],[Quantities]]*Table1[[#This Row],[Buy Price]])</f>
        <v>0.86090705635698084</v>
      </c>
      <c r="K657" s="7">
        <f>K656+Table1[[#This Row],[Total Profit/Loss]]</f>
        <v>22580776.589895267</v>
      </c>
      <c r="L657" s="12">
        <f>L656+Table1[[#This Row],[return %]]</f>
        <v>180.64621271916221</v>
      </c>
      <c r="M657"/>
    </row>
    <row r="658" spans="1:13" x14ac:dyDescent="0.35">
      <c r="A658" t="s">
        <v>46</v>
      </c>
      <c r="B658" s="3">
        <v>44082</v>
      </c>
      <c r="C658" s="5">
        <v>752.25</v>
      </c>
      <c r="D658" s="3">
        <v>44670</v>
      </c>
      <c r="E658" s="5">
        <v>1301.199951171875</v>
      </c>
      <c r="F658" s="7">
        <v>548.949951171875</v>
      </c>
      <c r="G658">
        <f t="shared" si="30"/>
        <v>692.07</v>
      </c>
      <c r="H658" s="11">
        <f t="shared" si="31"/>
        <v>166.16816218012642</v>
      </c>
      <c r="I658" s="7">
        <f t="shared" si="32"/>
        <v>91218.004515100605</v>
      </c>
      <c r="J658" s="12">
        <f>Table1[[#This Row],[Total Profit/Loss]]/(Table1[[#This Row],[Quantities]]*Table1[[#This Row],[Buy Price]])</f>
        <v>0.7297440361208043</v>
      </c>
      <c r="K658" s="7">
        <f>K657+Table1[[#This Row],[Total Profit/Loss]]</f>
        <v>22671994.594410367</v>
      </c>
      <c r="L658" s="12">
        <f>L657+Table1[[#This Row],[return %]]</f>
        <v>181.375956755283</v>
      </c>
      <c r="M658"/>
    </row>
    <row r="659" spans="1:13" x14ac:dyDescent="0.35">
      <c r="A659" t="s">
        <v>20</v>
      </c>
      <c r="B659" s="3">
        <v>44090</v>
      </c>
      <c r="C659" s="5">
        <v>717.546875</v>
      </c>
      <c r="D659" s="3">
        <v>44670</v>
      </c>
      <c r="E659" s="5">
        <v>1713.58642578125</v>
      </c>
      <c r="F659" s="7">
        <v>996.03955078125</v>
      </c>
      <c r="G659">
        <f t="shared" si="30"/>
        <v>660.14312500000005</v>
      </c>
      <c r="H659" s="11">
        <f t="shared" si="31"/>
        <v>174.20464690895645</v>
      </c>
      <c r="I659" s="7">
        <f t="shared" si="32"/>
        <v>173514.71825120325</v>
      </c>
      <c r="J659" s="12">
        <f>Table1[[#This Row],[Total Profit/Loss]]/(Table1[[#This Row],[Quantities]]*Table1[[#This Row],[Buy Price]])</f>
        <v>1.3881177460096248</v>
      </c>
      <c r="K659" s="7">
        <f>K658+Table1[[#This Row],[Total Profit/Loss]]</f>
        <v>22845509.31266157</v>
      </c>
      <c r="L659" s="12">
        <f>L658+Table1[[#This Row],[return %]]</f>
        <v>182.76407450129261</v>
      </c>
      <c r="M659"/>
    </row>
    <row r="660" spans="1:13" x14ac:dyDescent="0.35">
      <c r="A660" t="s">
        <v>27</v>
      </c>
      <c r="B660" s="3">
        <v>44144</v>
      </c>
      <c r="C660" s="5">
        <v>462.70001220703119</v>
      </c>
      <c r="D660" s="3">
        <v>44673</v>
      </c>
      <c r="E660" s="5">
        <v>747.6500244140625</v>
      </c>
      <c r="F660" s="7">
        <v>284.95001220703119</v>
      </c>
      <c r="G660">
        <f t="shared" si="30"/>
        <v>425.68401123046874</v>
      </c>
      <c r="H660" s="11">
        <f t="shared" si="31"/>
        <v>270.15344003075143</v>
      </c>
      <c r="I660" s="7">
        <f t="shared" si="32"/>
        <v>76980.226034534091</v>
      </c>
      <c r="J660" s="12">
        <f>Table1[[#This Row],[Total Profit/Loss]]/(Table1[[#This Row],[Quantities]]*Table1[[#This Row],[Buy Price]])</f>
        <v>0.61584180827627188</v>
      </c>
      <c r="K660" s="7">
        <f>K659+Table1[[#This Row],[Total Profit/Loss]]</f>
        <v>22922489.538696103</v>
      </c>
      <c r="L660" s="12">
        <f>L659+Table1[[#This Row],[return %]]</f>
        <v>183.37991630956887</v>
      </c>
      <c r="M660"/>
    </row>
    <row r="661" spans="1:13" x14ac:dyDescent="0.35">
      <c r="A661" t="s">
        <v>33</v>
      </c>
      <c r="B661" s="3">
        <v>44160</v>
      </c>
      <c r="C661" s="5">
        <v>1116</v>
      </c>
      <c r="D661" s="3">
        <v>44677</v>
      </c>
      <c r="E661" s="5">
        <v>1699.949951171875</v>
      </c>
      <c r="F661" s="7">
        <v>583.949951171875</v>
      </c>
      <c r="G661">
        <f t="shared" si="30"/>
        <v>1026.72</v>
      </c>
      <c r="H661" s="11">
        <f t="shared" si="31"/>
        <v>112.00716845878139</v>
      </c>
      <c r="I661" s="7">
        <f t="shared" si="32"/>
        <v>65406.580552405372</v>
      </c>
      <c r="J661" s="12">
        <f>Table1[[#This Row],[Total Profit/Loss]]/(Table1[[#This Row],[Quantities]]*Table1[[#This Row],[Buy Price]])</f>
        <v>0.52325264441924291</v>
      </c>
      <c r="K661" s="7">
        <f>K660+Table1[[#This Row],[Total Profit/Loss]]</f>
        <v>22987896.119248509</v>
      </c>
      <c r="L661" s="12">
        <f>L660+Table1[[#This Row],[return %]]</f>
        <v>183.90316895398811</v>
      </c>
      <c r="M661"/>
    </row>
    <row r="662" spans="1:13" x14ac:dyDescent="0.35">
      <c r="A662" t="s">
        <v>43</v>
      </c>
      <c r="B662" s="3">
        <v>44027</v>
      </c>
      <c r="C662" s="5">
        <v>2233.89990234375</v>
      </c>
      <c r="D662" s="3">
        <v>44686</v>
      </c>
      <c r="E662" s="5">
        <v>3513.39990234375</v>
      </c>
      <c r="F662" s="7">
        <v>1279.5</v>
      </c>
      <c r="G662">
        <f t="shared" si="30"/>
        <v>2055.1879101562499</v>
      </c>
      <c r="H662" s="11">
        <f t="shared" si="31"/>
        <v>55.955953921146232</v>
      </c>
      <c r="I662" s="7">
        <f t="shared" si="32"/>
        <v>71595.643042106603</v>
      </c>
      <c r="J662" s="12">
        <f>Table1[[#This Row],[Total Profit/Loss]]/(Table1[[#This Row],[Quantities]]*Table1[[#This Row],[Buy Price]])</f>
        <v>0.5727651443368531</v>
      </c>
      <c r="K662" s="7">
        <f>K661+Table1[[#This Row],[Total Profit/Loss]]</f>
        <v>23059491.762290616</v>
      </c>
      <c r="L662" s="12">
        <f>L661+Table1[[#This Row],[return %]]</f>
        <v>184.47593409832496</v>
      </c>
      <c r="M662"/>
    </row>
    <row r="663" spans="1:13" x14ac:dyDescent="0.35">
      <c r="A663" t="s">
        <v>9</v>
      </c>
      <c r="B663" s="3">
        <v>44634</v>
      </c>
      <c r="C663" s="5">
        <v>710.04998779296875</v>
      </c>
      <c r="D663" s="3">
        <v>44687</v>
      </c>
      <c r="E663" s="5">
        <v>673.4000244140625</v>
      </c>
      <c r="F663" s="7">
        <v>-36.64996337890625</v>
      </c>
      <c r="G663">
        <f t="shared" si="30"/>
        <v>653.24598876953132</v>
      </c>
      <c r="H663" s="11">
        <f t="shared" si="31"/>
        <v>176.04394359407658</v>
      </c>
      <c r="I663" s="7">
        <f t="shared" si="32"/>
        <v>-6452.0040858011444</v>
      </c>
      <c r="J663" s="12">
        <f>Table1[[#This Row],[Total Profit/Loss]]/(Table1[[#This Row],[Quantities]]*Table1[[#This Row],[Buy Price]])</f>
        <v>-5.1616032686409088E-2</v>
      </c>
      <c r="K663" s="7">
        <f>K662+Table1[[#This Row],[Total Profit/Loss]]</f>
        <v>23053039.758204814</v>
      </c>
      <c r="L663" s="12">
        <f>L662+Table1[[#This Row],[return %]]</f>
        <v>184.42431806563854</v>
      </c>
      <c r="M663"/>
    </row>
    <row r="664" spans="1:13" x14ac:dyDescent="0.35">
      <c r="A664" t="s">
        <v>30</v>
      </c>
      <c r="B664" s="3">
        <v>44028</v>
      </c>
      <c r="C664" s="5">
        <v>911</v>
      </c>
      <c r="D664" s="3">
        <v>44692</v>
      </c>
      <c r="E664" s="5">
        <v>1526.75</v>
      </c>
      <c r="F664" s="7">
        <v>615.75</v>
      </c>
      <c r="G664">
        <f t="shared" si="30"/>
        <v>838.12</v>
      </c>
      <c r="H664" s="11">
        <f t="shared" si="31"/>
        <v>137.21185510428103</v>
      </c>
      <c r="I664" s="7">
        <f t="shared" si="32"/>
        <v>84488.199780461044</v>
      </c>
      <c r="J664" s="12">
        <f>Table1[[#This Row],[Total Profit/Loss]]/(Table1[[#This Row],[Quantities]]*Table1[[#This Row],[Buy Price]])</f>
        <v>0.67590559824368823</v>
      </c>
      <c r="K664" s="7">
        <f>K663+Table1[[#This Row],[Total Profit/Loss]]</f>
        <v>23137527.957985274</v>
      </c>
      <c r="L664" s="12">
        <f>L663+Table1[[#This Row],[return %]]</f>
        <v>185.10022366388225</v>
      </c>
      <c r="M664"/>
    </row>
    <row r="665" spans="1:13" x14ac:dyDescent="0.35">
      <c r="A665" t="s">
        <v>35</v>
      </c>
      <c r="B665" s="3">
        <v>44503</v>
      </c>
      <c r="C665" s="5">
        <v>7734.25</v>
      </c>
      <c r="D665" s="3">
        <v>44697</v>
      </c>
      <c r="E665" s="5">
        <v>7247.60009765625</v>
      </c>
      <c r="F665" s="7">
        <v>-486.64990234375</v>
      </c>
      <c r="G665">
        <f t="shared" si="30"/>
        <v>7115.51</v>
      </c>
      <c r="H665" s="11">
        <f t="shared" si="31"/>
        <v>16.16187736367457</v>
      </c>
      <c r="I665" s="7">
        <f t="shared" si="32"/>
        <v>-7865.1760407238935</v>
      </c>
      <c r="J665" s="12">
        <f>Table1[[#This Row],[Total Profit/Loss]]/(Table1[[#This Row],[Quantities]]*Table1[[#This Row],[Buy Price]])</f>
        <v>-6.2921408325791128E-2</v>
      </c>
      <c r="K665" s="7">
        <f>K664+Table1[[#This Row],[Total Profit/Loss]]</f>
        <v>23129662.781944551</v>
      </c>
      <c r="L665" s="12">
        <f>L664+Table1[[#This Row],[return %]]</f>
        <v>185.03730225555645</v>
      </c>
      <c r="M665"/>
    </row>
    <row r="666" spans="1:13" x14ac:dyDescent="0.35">
      <c r="A666" t="s">
        <v>44</v>
      </c>
      <c r="B666" s="3">
        <v>44092</v>
      </c>
      <c r="C666" s="5">
        <v>147.8999938964844</v>
      </c>
      <c r="D666" s="3">
        <v>44699</v>
      </c>
      <c r="E666" s="5">
        <v>415.14999389648438</v>
      </c>
      <c r="F666" s="7">
        <v>267.25</v>
      </c>
      <c r="G666">
        <f t="shared" si="30"/>
        <v>136.06799438476565</v>
      </c>
      <c r="H666" s="11">
        <f t="shared" si="31"/>
        <v>845.16568734605812</v>
      </c>
      <c r="I666" s="7">
        <f t="shared" si="32"/>
        <v>225870.52994323403</v>
      </c>
      <c r="J666" s="12">
        <f>Table1[[#This Row],[Total Profit/Loss]]/(Table1[[#This Row],[Quantities]]*Table1[[#This Row],[Buy Price]])</f>
        <v>1.8069642395458716</v>
      </c>
      <c r="K666" s="7">
        <f>K665+Table1[[#This Row],[Total Profit/Loss]]</f>
        <v>23355533.311887786</v>
      </c>
      <c r="L666" s="12">
        <f>L665+Table1[[#This Row],[return %]]</f>
        <v>186.84426649510232</v>
      </c>
      <c r="M666"/>
    </row>
    <row r="667" spans="1:13" x14ac:dyDescent="0.35">
      <c r="A667" t="s">
        <v>45</v>
      </c>
      <c r="B667" s="3">
        <v>44671</v>
      </c>
      <c r="C667" s="5">
        <v>131.42500305175781</v>
      </c>
      <c r="D667" s="3">
        <v>44706</v>
      </c>
      <c r="E667" s="5">
        <v>99.910003662109375</v>
      </c>
      <c r="F667" s="7">
        <v>-31.514999389648441</v>
      </c>
      <c r="G667">
        <f t="shared" si="30"/>
        <v>120.91100280761719</v>
      </c>
      <c r="H667" s="11">
        <f t="shared" si="31"/>
        <v>951.11277989297491</v>
      </c>
      <c r="I667" s="7">
        <f t="shared" si="32"/>
        <v>-29974.318677813935</v>
      </c>
      <c r="J667" s="12">
        <f>Table1[[#This Row],[Total Profit/Loss]]/(Table1[[#This Row],[Quantities]]*Table1[[#This Row],[Buy Price]])</f>
        <v>-0.23979454942251133</v>
      </c>
      <c r="K667" s="7">
        <f>K666+Table1[[#This Row],[Total Profit/Loss]]</f>
        <v>23325558.993209973</v>
      </c>
      <c r="L667" s="12">
        <f>L666+Table1[[#This Row],[return %]]</f>
        <v>186.60447194567982</v>
      </c>
      <c r="M667"/>
    </row>
    <row r="668" spans="1:13" x14ac:dyDescent="0.35">
      <c r="A668" t="s">
        <v>47</v>
      </c>
      <c r="B668" s="3">
        <v>44083</v>
      </c>
      <c r="C668" s="5">
        <v>1161.099975585938</v>
      </c>
      <c r="D668" s="3">
        <v>44718</v>
      </c>
      <c r="E668" s="5">
        <v>2198.550048828125</v>
      </c>
      <c r="F668" s="7">
        <v>1037.450073242188</v>
      </c>
      <c r="G668">
        <f t="shared" si="30"/>
        <v>1068.2119775390629</v>
      </c>
      <c r="H668" s="11">
        <f t="shared" si="31"/>
        <v>107.65653486205606</v>
      </c>
      <c r="I668" s="7">
        <f t="shared" si="32"/>
        <v>111688.27997764022</v>
      </c>
      <c r="J668" s="12">
        <f>Table1[[#This Row],[Total Profit/Loss]]/(Table1[[#This Row],[Quantities]]*Table1[[#This Row],[Buy Price]])</f>
        <v>0.89350623982112198</v>
      </c>
      <c r="K668" s="7">
        <f>K667+Table1[[#This Row],[Total Profit/Loss]]</f>
        <v>23437247.273187615</v>
      </c>
      <c r="L668" s="12">
        <f>L667+Table1[[#This Row],[return %]]</f>
        <v>187.49797818550095</v>
      </c>
      <c r="M668"/>
    </row>
    <row r="669" spans="1:13" x14ac:dyDescent="0.35">
      <c r="A669" t="s">
        <v>24</v>
      </c>
      <c r="B669" s="3">
        <v>44067</v>
      </c>
      <c r="C669" s="5">
        <v>193.30000305175781</v>
      </c>
      <c r="D669" s="3">
        <v>44719</v>
      </c>
      <c r="E669" s="5">
        <v>404.20001220703119</v>
      </c>
      <c r="F669" s="7">
        <v>210.90000915527341</v>
      </c>
      <c r="G669">
        <f t="shared" si="30"/>
        <v>177.83600280761721</v>
      </c>
      <c r="H669" s="11">
        <f t="shared" si="31"/>
        <v>646.66320758686322</v>
      </c>
      <c r="I669" s="7">
        <f t="shared" si="32"/>
        <v>136381.27640044791</v>
      </c>
      <c r="J669" s="12">
        <f>Table1[[#This Row],[Total Profit/Loss]]/(Table1[[#This Row],[Quantities]]*Table1[[#This Row],[Buy Price]])</f>
        <v>1.0910502112035818</v>
      </c>
      <c r="K669" s="7">
        <f>K668+Table1[[#This Row],[Total Profit/Loss]]</f>
        <v>23573628.549588062</v>
      </c>
      <c r="L669" s="12">
        <f>L668+Table1[[#This Row],[return %]]</f>
        <v>188.58902839670455</v>
      </c>
      <c r="M669"/>
    </row>
    <row r="670" spans="1:13" x14ac:dyDescent="0.35">
      <c r="A670" t="s">
        <v>31</v>
      </c>
      <c r="B670" s="3">
        <v>44671</v>
      </c>
      <c r="C670" s="5">
        <v>738.8499755859375</v>
      </c>
      <c r="D670" s="3">
        <v>44721</v>
      </c>
      <c r="E670" s="5">
        <v>572.20001220703125</v>
      </c>
      <c r="F670" s="7">
        <v>-166.64996337890619</v>
      </c>
      <c r="G670">
        <f t="shared" si="30"/>
        <v>679.74197753906253</v>
      </c>
      <c r="H670" s="11">
        <f t="shared" si="31"/>
        <v>169.18184222834964</v>
      </c>
      <c r="I670" s="7">
        <f t="shared" si="32"/>
        <v>-28194.147811730352</v>
      </c>
      <c r="J670" s="12">
        <f>Table1[[#This Row],[Total Profit/Loss]]/(Table1[[#This Row],[Quantities]]*Table1[[#This Row],[Buy Price]])</f>
        <v>-0.22555318249384271</v>
      </c>
      <c r="K670" s="7">
        <f>K669+Table1[[#This Row],[Total Profit/Loss]]</f>
        <v>23545434.401776332</v>
      </c>
      <c r="L670" s="12">
        <f>L669+Table1[[#This Row],[return %]]</f>
        <v>188.36347521421069</v>
      </c>
      <c r="M670"/>
    </row>
    <row r="671" spans="1:13" x14ac:dyDescent="0.35">
      <c r="A671" t="s">
        <v>41</v>
      </c>
      <c r="B671" s="3">
        <v>44160</v>
      </c>
      <c r="C671" s="5">
        <v>243</v>
      </c>
      <c r="D671" s="3">
        <v>44726</v>
      </c>
      <c r="E671" s="5">
        <v>448.10000610351563</v>
      </c>
      <c r="F671" s="7">
        <v>205.1000061035156</v>
      </c>
      <c r="G671">
        <f t="shared" si="30"/>
        <v>223.56</v>
      </c>
      <c r="H671" s="11">
        <f t="shared" si="31"/>
        <v>514.40329218107001</v>
      </c>
      <c r="I671" s="7">
        <f t="shared" si="32"/>
        <v>105504.11836600598</v>
      </c>
      <c r="J671" s="12">
        <f>Table1[[#This Row],[Total Profit/Loss]]/(Table1[[#This Row],[Quantities]]*Table1[[#This Row],[Buy Price]])</f>
        <v>0.84403294692804776</v>
      </c>
      <c r="K671" s="7">
        <f>K670+Table1[[#This Row],[Total Profit/Loss]]</f>
        <v>23650938.520142339</v>
      </c>
      <c r="L671" s="12">
        <f>L670+Table1[[#This Row],[return %]]</f>
        <v>189.20750816113875</v>
      </c>
      <c r="M671"/>
    </row>
    <row r="672" spans="1:13" x14ac:dyDescent="0.35">
      <c r="A672" t="s">
        <v>28</v>
      </c>
      <c r="B672" s="3">
        <v>44187</v>
      </c>
      <c r="C672" s="5">
        <v>58.633331298828118</v>
      </c>
      <c r="D672" s="3">
        <v>44732</v>
      </c>
      <c r="E672" s="5">
        <v>68.699996948242188</v>
      </c>
      <c r="F672" s="7">
        <v>10.066665649414061</v>
      </c>
      <c r="G672">
        <f t="shared" si="30"/>
        <v>53.942664794921868</v>
      </c>
      <c r="H672" s="11">
        <f t="shared" si="31"/>
        <v>2131.8931950656247</v>
      </c>
      <c r="I672" s="7">
        <f t="shared" si="32"/>
        <v>21461.055994986713</v>
      </c>
      <c r="J672" s="12">
        <f>Table1[[#This Row],[Total Profit/Loss]]/(Table1[[#This Row],[Quantities]]*Table1[[#This Row],[Buy Price]])</f>
        <v>0.17168844795989374</v>
      </c>
      <c r="K672" s="7">
        <f>K671+Table1[[#This Row],[Total Profit/Loss]]</f>
        <v>23672399.576137327</v>
      </c>
      <c r="L672" s="12">
        <f>L671+Table1[[#This Row],[return %]]</f>
        <v>189.37919660909864</v>
      </c>
      <c r="M672"/>
    </row>
    <row r="673" spans="1:13" x14ac:dyDescent="0.35">
      <c r="A673" t="s">
        <v>13</v>
      </c>
      <c r="B673" s="3">
        <v>44221</v>
      </c>
      <c r="C673" s="5">
        <v>570.04736328125</v>
      </c>
      <c r="D673" s="3">
        <v>44733</v>
      </c>
      <c r="E673" s="5">
        <v>654.29998779296875</v>
      </c>
      <c r="F673" s="7">
        <v>84.25262451171875</v>
      </c>
      <c r="G673">
        <f t="shared" si="30"/>
        <v>524.44357421874997</v>
      </c>
      <c r="H673" s="11">
        <f t="shared" si="31"/>
        <v>219.28002487457769</v>
      </c>
      <c r="I673" s="7">
        <f t="shared" si="32"/>
        <v>18474.917598678141</v>
      </c>
      <c r="J673" s="12">
        <f>Table1[[#This Row],[Total Profit/Loss]]/(Table1[[#This Row],[Quantities]]*Table1[[#This Row],[Buy Price]])</f>
        <v>0.14779934078942522</v>
      </c>
      <c r="K673" s="7">
        <f>K672+Table1[[#This Row],[Total Profit/Loss]]</f>
        <v>23690874.493736006</v>
      </c>
      <c r="L673" s="12">
        <f>L672+Table1[[#This Row],[return %]]</f>
        <v>189.52699594988806</v>
      </c>
      <c r="M673"/>
    </row>
    <row r="674" spans="1:13" x14ac:dyDescent="0.35">
      <c r="A674" t="s">
        <v>50</v>
      </c>
      <c r="B674" s="3">
        <v>44075</v>
      </c>
      <c r="C674" s="5">
        <v>132</v>
      </c>
      <c r="D674" s="3">
        <v>44734</v>
      </c>
      <c r="E674" s="5">
        <v>222.1000061035156</v>
      </c>
      <c r="F674" s="7">
        <v>90.100006103515625</v>
      </c>
      <c r="G674">
        <f t="shared" si="30"/>
        <v>121.44000000000001</v>
      </c>
      <c r="H674" s="11">
        <f t="shared" si="31"/>
        <v>946.96969696969802</v>
      </c>
      <c r="I674" s="7">
        <f t="shared" si="32"/>
        <v>85321.975476814128</v>
      </c>
      <c r="J674" s="12">
        <f>Table1[[#This Row],[Total Profit/Loss]]/(Table1[[#This Row],[Quantities]]*Table1[[#This Row],[Buy Price]])</f>
        <v>0.68257580381451222</v>
      </c>
      <c r="K674" s="7">
        <f>K673+Table1[[#This Row],[Total Profit/Loss]]</f>
        <v>23776196.469212819</v>
      </c>
      <c r="L674" s="12">
        <f>L673+Table1[[#This Row],[return %]]</f>
        <v>190.20957175370256</v>
      </c>
      <c r="M674"/>
    </row>
    <row r="675" spans="1:13" x14ac:dyDescent="0.35">
      <c r="A675" t="s">
        <v>52</v>
      </c>
      <c r="B675" s="3">
        <v>44572</v>
      </c>
      <c r="C675" s="5">
        <v>13.89999961853027</v>
      </c>
      <c r="D675" s="3">
        <v>44739</v>
      </c>
      <c r="E675" s="5">
        <v>12.85000038146973</v>
      </c>
      <c r="F675" s="7">
        <v>-1.0499992370605471</v>
      </c>
      <c r="G675">
        <f t="shared" si="30"/>
        <v>12.787999649047849</v>
      </c>
      <c r="H675" s="11">
        <f t="shared" si="31"/>
        <v>8992.8060021930505</v>
      </c>
      <c r="I675" s="7">
        <f t="shared" si="32"/>
        <v>-9442.4394413362115</v>
      </c>
      <c r="J675" s="12">
        <f>Table1[[#This Row],[Total Profit/Loss]]/(Table1[[#This Row],[Quantities]]*Table1[[#This Row],[Buy Price]])</f>
        <v>-7.5539515530689619E-2</v>
      </c>
      <c r="K675" s="7">
        <f>K674+Table1[[#This Row],[Total Profit/Loss]]</f>
        <v>23766754.029771484</v>
      </c>
      <c r="L675" s="12">
        <f>L674+Table1[[#This Row],[return %]]</f>
        <v>190.13403223817187</v>
      </c>
      <c r="M675"/>
    </row>
    <row r="676" spans="1:13" x14ac:dyDescent="0.35">
      <c r="A676" t="s">
        <v>38</v>
      </c>
      <c r="B676" s="3">
        <v>44186</v>
      </c>
      <c r="C676" s="5">
        <v>89.849998474121094</v>
      </c>
      <c r="D676" s="3">
        <v>44740</v>
      </c>
      <c r="E676" s="5">
        <v>149.3500061035156</v>
      </c>
      <c r="F676" s="7">
        <v>59.500007629394531</v>
      </c>
      <c r="G676">
        <f t="shared" si="30"/>
        <v>82.66199859619141</v>
      </c>
      <c r="H676" s="11">
        <f t="shared" si="31"/>
        <v>1391.2075917953744</v>
      </c>
      <c r="I676" s="7">
        <f t="shared" si="32"/>
        <v>82776.862325896363</v>
      </c>
      <c r="J676" s="12">
        <f>Table1[[#This Row],[Total Profit/Loss]]/(Table1[[#This Row],[Quantities]]*Table1[[#This Row],[Buy Price]])</f>
        <v>0.66221489860717053</v>
      </c>
      <c r="K676" s="7">
        <f>K675+Table1[[#This Row],[Total Profit/Loss]]</f>
        <v>23849530.89209738</v>
      </c>
      <c r="L676" s="12">
        <f>L675+Table1[[#This Row],[return %]]</f>
        <v>190.79624713677904</v>
      </c>
      <c r="M676"/>
    </row>
    <row r="677" spans="1:13" x14ac:dyDescent="0.35">
      <c r="A677" t="s">
        <v>7</v>
      </c>
      <c r="B677" s="3">
        <v>44657</v>
      </c>
      <c r="C677" s="5">
        <v>849.8499755859375</v>
      </c>
      <c r="D677" s="3">
        <v>44746</v>
      </c>
      <c r="E677" s="5">
        <v>682</v>
      </c>
      <c r="F677" s="7">
        <v>-167.8499755859375</v>
      </c>
      <c r="G677">
        <f t="shared" si="30"/>
        <v>781.86197753906254</v>
      </c>
      <c r="H677" s="11">
        <f t="shared" si="31"/>
        <v>147.08478389237769</v>
      </c>
      <c r="I677" s="7">
        <f t="shared" si="32"/>
        <v>-24688.177385398489</v>
      </c>
      <c r="J677" s="12">
        <f>Table1[[#This Row],[Total Profit/Loss]]/(Table1[[#This Row],[Quantities]]*Table1[[#This Row],[Buy Price]])</f>
        <v>-0.19750541908318781</v>
      </c>
      <c r="K677" s="7">
        <f>K676+Table1[[#This Row],[Total Profit/Loss]]</f>
        <v>23824842.714711983</v>
      </c>
      <c r="L677" s="12">
        <f>L676+Table1[[#This Row],[return %]]</f>
        <v>190.59874171769584</v>
      </c>
      <c r="M677"/>
    </row>
    <row r="678" spans="1:13" x14ac:dyDescent="0.35">
      <c r="A678" t="s">
        <v>48</v>
      </c>
      <c r="B678" s="3">
        <v>44677</v>
      </c>
      <c r="C678" s="5">
        <v>812.3499755859375</v>
      </c>
      <c r="D678" s="3">
        <v>44746</v>
      </c>
      <c r="E678" s="5">
        <v>654.5</v>
      </c>
      <c r="F678" s="7">
        <v>-157.8499755859375</v>
      </c>
      <c r="G678">
        <f t="shared" si="30"/>
        <v>747.36197753906254</v>
      </c>
      <c r="H678" s="11">
        <f t="shared" si="31"/>
        <v>153.87456608198849</v>
      </c>
      <c r="I678" s="7">
        <f t="shared" si="32"/>
        <v>-24289.096499338611</v>
      </c>
      <c r="J678" s="12">
        <f>Table1[[#This Row],[Total Profit/Loss]]/(Table1[[#This Row],[Quantities]]*Table1[[#This Row],[Buy Price]])</f>
        <v>-0.19431277199470878</v>
      </c>
      <c r="K678" s="7">
        <f>K677+Table1[[#This Row],[Total Profit/Loss]]</f>
        <v>23800553.618212644</v>
      </c>
      <c r="L678" s="12">
        <f>L677+Table1[[#This Row],[return %]]</f>
        <v>190.40442894570114</v>
      </c>
      <c r="M678"/>
    </row>
    <row r="679" spans="1:13" x14ac:dyDescent="0.35">
      <c r="A679" t="s">
        <v>19</v>
      </c>
      <c r="B679" s="3">
        <v>44651</v>
      </c>
      <c r="C679" s="5">
        <v>103.76666259765619</v>
      </c>
      <c r="D679" s="3">
        <v>44748</v>
      </c>
      <c r="E679" s="5">
        <v>89.033332824707031</v>
      </c>
      <c r="F679" s="7">
        <v>-14.733329772949221</v>
      </c>
      <c r="G679">
        <f t="shared" si="30"/>
        <v>95.465329589843705</v>
      </c>
      <c r="H679" s="11">
        <f t="shared" si="31"/>
        <v>1204.6258101667377</v>
      </c>
      <c r="I679" s="7">
        <f t="shared" si="32"/>
        <v>-17748.149314192673</v>
      </c>
      <c r="J679" s="12">
        <f>Table1[[#This Row],[Total Profit/Loss]]/(Table1[[#This Row],[Quantities]]*Table1[[#This Row],[Buy Price]])</f>
        <v>-0.14198519451354127</v>
      </c>
      <c r="K679" s="7">
        <f>K678+Table1[[#This Row],[Total Profit/Loss]]</f>
        <v>23782805.468898453</v>
      </c>
      <c r="L679" s="12">
        <f>L678+Table1[[#This Row],[return %]]</f>
        <v>190.26244375118759</v>
      </c>
      <c r="M679"/>
    </row>
    <row r="680" spans="1:13" x14ac:dyDescent="0.35">
      <c r="A680" t="s">
        <v>44</v>
      </c>
      <c r="B680" s="3">
        <v>44817</v>
      </c>
      <c r="C680" s="5">
        <v>456.79998779296881</v>
      </c>
      <c r="D680" s="3">
        <v>44844</v>
      </c>
      <c r="E680" s="5">
        <v>395.95001220703119</v>
      </c>
      <c r="F680" s="7">
        <v>-60.8499755859375</v>
      </c>
      <c r="G680">
        <f t="shared" si="30"/>
        <v>420.25598876953131</v>
      </c>
      <c r="H680" s="11">
        <f t="shared" si="31"/>
        <v>273.6427393615707</v>
      </c>
      <c r="I680" s="7">
        <f t="shared" si="32"/>
        <v>-16651.154009420636</v>
      </c>
      <c r="J680" s="12">
        <f>Table1[[#This Row],[Total Profit/Loss]]/(Table1[[#This Row],[Quantities]]*Table1[[#This Row],[Buy Price]])</f>
        <v>-0.13320923207536503</v>
      </c>
      <c r="K680" s="7">
        <f>K679+Table1[[#This Row],[Total Profit/Loss]]</f>
        <v>23766154.314889032</v>
      </c>
      <c r="L680" s="12">
        <f>L679+Table1[[#This Row],[return %]]</f>
        <v>190.12923451911223</v>
      </c>
      <c r="M680"/>
    </row>
    <row r="681" spans="1:13" x14ac:dyDescent="0.35">
      <c r="A681" t="s">
        <v>40</v>
      </c>
      <c r="B681" s="3">
        <v>44372</v>
      </c>
      <c r="C681" s="5">
        <v>1942.406616210938</v>
      </c>
      <c r="D681" s="3">
        <v>44858</v>
      </c>
      <c r="E681" s="5">
        <v>2288.900634765625</v>
      </c>
      <c r="F681" s="7">
        <v>346.4940185546875</v>
      </c>
      <c r="G681">
        <f t="shared" si="30"/>
        <v>1787.014086914063</v>
      </c>
      <c r="H681" s="11">
        <f t="shared" si="31"/>
        <v>64.353158065244941</v>
      </c>
      <c r="I681" s="7">
        <f t="shared" si="32"/>
        <v>22297.984344711716</v>
      </c>
      <c r="J681" s="12">
        <f>Table1[[#This Row],[Total Profit/Loss]]/(Table1[[#This Row],[Quantities]]*Table1[[#This Row],[Buy Price]])</f>
        <v>0.17838387475769366</v>
      </c>
      <c r="K681" s="7">
        <f>K680+Table1[[#This Row],[Total Profit/Loss]]</f>
        <v>23788452.299233746</v>
      </c>
      <c r="L681" s="12">
        <f>L680+Table1[[#This Row],[return %]]</f>
        <v>190.30761839386992</v>
      </c>
      <c r="M681"/>
    </row>
    <row r="682" spans="1:13" x14ac:dyDescent="0.35">
      <c r="A682" t="s">
        <v>10</v>
      </c>
      <c r="B682" s="3">
        <v>44692</v>
      </c>
      <c r="C682" s="5">
        <v>3612.85009765625</v>
      </c>
      <c r="D682" s="3">
        <v>44876</v>
      </c>
      <c r="E682" s="5">
        <v>3727.64990234375</v>
      </c>
      <c r="F682" s="7">
        <v>114.7998046875</v>
      </c>
      <c r="G682">
        <f t="shared" si="30"/>
        <v>3323.8220898437503</v>
      </c>
      <c r="H682" s="11">
        <f t="shared" si="31"/>
        <v>34.598723063846705</v>
      </c>
      <c r="I682" s="7">
        <f t="shared" si="32"/>
        <v>3971.9266501665034</v>
      </c>
      <c r="J682" s="12">
        <f>Table1[[#This Row],[Total Profit/Loss]]/(Table1[[#This Row],[Quantities]]*Table1[[#This Row],[Buy Price]])</f>
        <v>3.1775413201331995E-2</v>
      </c>
      <c r="K682" s="7">
        <f>K681+Table1[[#This Row],[Total Profit/Loss]]</f>
        <v>23792424.225883912</v>
      </c>
      <c r="L682" s="12">
        <f>L681+Table1[[#This Row],[return %]]</f>
        <v>190.33939380707125</v>
      </c>
      <c r="M682"/>
    </row>
    <row r="683" spans="1:13" x14ac:dyDescent="0.35">
      <c r="A683" t="s">
        <v>39</v>
      </c>
      <c r="B683" s="3">
        <v>44159</v>
      </c>
      <c r="C683" s="5">
        <v>109.4062805175781</v>
      </c>
      <c r="D683" s="3">
        <v>44881</v>
      </c>
      <c r="E683" s="5">
        <v>162.82499694824219</v>
      </c>
      <c r="F683" s="7">
        <v>53.418716430664063</v>
      </c>
      <c r="G683">
        <f t="shared" si="30"/>
        <v>100.65377807617185</v>
      </c>
      <c r="H683" s="11">
        <f t="shared" si="31"/>
        <v>1142.5303868173862</v>
      </c>
      <c r="I683" s="7">
        <f t="shared" si="32"/>
        <v>61032.506746814877</v>
      </c>
      <c r="J683" s="12">
        <f>Table1[[#This Row],[Total Profit/Loss]]/(Table1[[#This Row],[Quantities]]*Table1[[#This Row],[Buy Price]])</f>
        <v>0.48826005397451916</v>
      </c>
      <c r="K683" s="7">
        <f>K682+Table1[[#This Row],[Total Profit/Loss]]</f>
        <v>23853456.732630726</v>
      </c>
      <c r="L683" s="12">
        <f>L682+Table1[[#This Row],[return %]]</f>
        <v>190.82765386104577</v>
      </c>
      <c r="M683"/>
    </row>
    <row r="684" spans="1:13" x14ac:dyDescent="0.35">
      <c r="A684" t="s">
        <v>8</v>
      </c>
      <c r="B684" s="3">
        <v>44805</v>
      </c>
      <c r="C684" s="5">
        <v>3446.550048828125</v>
      </c>
      <c r="D684" s="3">
        <v>44925</v>
      </c>
      <c r="E684" s="5">
        <v>3087.89990234375</v>
      </c>
      <c r="F684" s="7">
        <v>-358.650146484375</v>
      </c>
      <c r="G684">
        <f t="shared" si="30"/>
        <v>3170.8260449218751</v>
      </c>
      <c r="H684" s="11">
        <f t="shared" si="31"/>
        <v>36.26815169636135</v>
      </c>
      <c r="I684" s="7">
        <f t="shared" si="32"/>
        <v>-13007.577918617531</v>
      </c>
      <c r="J684" s="12">
        <f>Table1[[#This Row],[Total Profit/Loss]]/(Table1[[#This Row],[Quantities]]*Table1[[#This Row],[Buy Price]])</f>
        <v>-0.1040606233489402</v>
      </c>
      <c r="K684" s="7">
        <f>K683+Table1[[#This Row],[Total Profit/Loss]]</f>
        <v>23840449.154712107</v>
      </c>
      <c r="L684" s="12">
        <f>L683+Table1[[#This Row],[return %]]</f>
        <v>190.72359323769683</v>
      </c>
      <c r="M684"/>
    </row>
    <row r="685" spans="1:13" x14ac:dyDescent="0.35">
      <c r="A685" t="s">
        <v>40</v>
      </c>
      <c r="B685" s="3">
        <v>44908</v>
      </c>
      <c r="C685" s="5">
        <v>2422.874267578125</v>
      </c>
      <c r="D685" s="3">
        <v>44959</v>
      </c>
      <c r="E685" s="5">
        <v>2147.774169921875</v>
      </c>
      <c r="F685" s="7">
        <v>-275.10009765625</v>
      </c>
      <c r="G685">
        <f t="shared" si="30"/>
        <v>2229.0443261718751</v>
      </c>
      <c r="H685" s="11">
        <f t="shared" si="31"/>
        <v>51.591616483239356</v>
      </c>
      <c r="I685" s="7">
        <f t="shared" si="32"/>
        <v>-14192.858732782945</v>
      </c>
      <c r="J685" s="12">
        <f>Table1[[#This Row],[Total Profit/Loss]]/(Table1[[#This Row],[Quantities]]*Table1[[#This Row],[Buy Price]])</f>
        <v>-0.11354286986226349</v>
      </c>
      <c r="K685" s="7">
        <f>K684+Table1[[#This Row],[Total Profit/Loss]]</f>
        <v>23826256.295979325</v>
      </c>
      <c r="L685" s="12">
        <f>L684+Table1[[#This Row],[return %]]</f>
        <v>190.61005036783456</v>
      </c>
      <c r="M685"/>
    </row>
    <row r="686" spans="1:13" x14ac:dyDescent="0.35">
      <c r="A686" t="s">
        <v>32</v>
      </c>
      <c r="B686" s="3">
        <v>44816</v>
      </c>
      <c r="C686" s="5">
        <v>1924</v>
      </c>
      <c r="D686" s="3">
        <v>44960</v>
      </c>
      <c r="E686" s="5">
        <v>1780.300048828125</v>
      </c>
      <c r="F686" s="7">
        <v>-143.699951171875</v>
      </c>
      <c r="G686">
        <f t="shared" si="30"/>
        <v>1770.0800000000002</v>
      </c>
      <c r="H686" s="11">
        <f t="shared" si="31"/>
        <v>64.968814968815039</v>
      </c>
      <c r="I686" s="7">
        <f t="shared" si="32"/>
        <v>-9336.0155387133018</v>
      </c>
      <c r="J686" s="12">
        <f>Table1[[#This Row],[Total Profit/Loss]]/(Table1[[#This Row],[Quantities]]*Table1[[#This Row],[Buy Price]])</f>
        <v>-7.4688124309706339E-2</v>
      </c>
      <c r="K686" s="7">
        <f>K685+Table1[[#This Row],[Total Profit/Loss]]</f>
        <v>23816920.28044061</v>
      </c>
      <c r="L686" s="12">
        <f>L685+Table1[[#This Row],[return %]]</f>
        <v>190.53536224352484</v>
      </c>
      <c r="M686"/>
    </row>
    <row r="687" spans="1:13" x14ac:dyDescent="0.35">
      <c r="A687" t="s">
        <v>7</v>
      </c>
      <c r="B687" s="3">
        <v>44799</v>
      </c>
      <c r="C687" s="5">
        <v>837.70001220703125</v>
      </c>
      <c r="D687" s="3">
        <v>44963</v>
      </c>
      <c r="E687" s="5">
        <v>545.45001220703125</v>
      </c>
      <c r="F687" s="7">
        <v>-292.25</v>
      </c>
      <c r="G687">
        <f t="shared" si="30"/>
        <v>770.68401123046874</v>
      </c>
      <c r="H687" s="11">
        <f t="shared" si="31"/>
        <v>149.21809499640688</v>
      </c>
      <c r="I687" s="7">
        <f t="shared" si="32"/>
        <v>-43608.98826269991</v>
      </c>
      <c r="J687" s="12">
        <f>Table1[[#This Row],[Total Profit/Loss]]/(Table1[[#This Row],[Quantities]]*Table1[[#This Row],[Buy Price]])</f>
        <v>-0.34887190610159929</v>
      </c>
      <c r="K687" s="7">
        <f>K686+Table1[[#This Row],[Total Profit/Loss]]</f>
        <v>23773311.292177912</v>
      </c>
      <c r="L687" s="12">
        <f>L686+Table1[[#This Row],[return %]]</f>
        <v>190.18649033742324</v>
      </c>
      <c r="M687"/>
    </row>
    <row r="688" spans="1:13" x14ac:dyDescent="0.35">
      <c r="A688" t="s">
        <v>11</v>
      </c>
      <c r="B688" s="3">
        <v>44823</v>
      </c>
      <c r="C688" s="5">
        <v>1765.949951171875</v>
      </c>
      <c r="D688" s="3">
        <v>44964</v>
      </c>
      <c r="E688" s="5">
        <v>1350.400024414062</v>
      </c>
      <c r="F688" s="7">
        <v>-415.5499267578125</v>
      </c>
      <c r="G688">
        <f t="shared" si="30"/>
        <v>1624.6739550781251</v>
      </c>
      <c r="H688" s="11">
        <f t="shared" si="31"/>
        <v>70.783432971614388</v>
      </c>
      <c r="I688" s="7">
        <f t="shared" si="32"/>
        <v>-29414.050387020889</v>
      </c>
      <c r="J688" s="12">
        <f>Table1[[#This Row],[Total Profit/Loss]]/(Table1[[#This Row],[Quantities]]*Table1[[#This Row],[Buy Price]])</f>
        <v>-0.23531240309616688</v>
      </c>
      <c r="K688" s="7">
        <f>K687+Table1[[#This Row],[Total Profit/Loss]]</f>
        <v>23743897.241790891</v>
      </c>
      <c r="L688" s="12">
        <f>L687+Table1[[#This Row],[return %]]</f>
        <v>189.95117793432706</v>
      </c>
      <c r="M688"/>
    </row>
    <row r="689" spans="1:13" x14ac:dyDescent="0.35">
      <c r="A689" t="s">
        <v>35</v>
      </c>
      <c r="B689" s="3">
        <v>44704</v>
      </c>
      <c r="C689" s="5">
        <v>7897.4501953125</v>
      </c>
      <c r="D689" s="3">
        <v>44974</v>
      </c>
      <c r="E689" s="5">
        <v>8807.75</v>
      </c>
      <c r="F689" s="7">
        <v>910.2998046875</v>
      </c>
      <c r="G689">
        <f t="shared" si="30"/>
        <v>7265.6541796874999</v>
      </c>
      <c r="H689" s="11">
        <f t="shared" si="31"/>
        <v>15.827893422385015</v>
      </c>
      <c r="I689" s="7">
        <f t="shared" si="32"/>
        <v>14408.128291011646</v>
      </c>
      <c r="J689" s="12">
        <f>Table1[[#This Row],[Total Profit/Loss]]/(Table1[[#This Row],[Quantities]]*Table1[[#This Row],[Buy Price]])</f>
        <v>0.1152650263280932</v>
      </c>
      <c r="K689" s="7">
        <f>K688+Table1[[#This Row],[Total Profit/Loss]]</f>
        <v>23758305.370081902</v>
      </c>
      <c r="L689" s="12">
        <f>L688+Table1[[#This Row],[return %]]</f>
        <v>190.06644296065517</v>
      </c>
      <c r="M689"/>
    </row>
    <row r="690" spans="1:13" x14ac:dyDescent="0.35">
      <c r="A690" t="s">
        <v>23</v>
      </c>
      <c r="B690" s="3">
        <v>44747</v>
      </c>
      <c r="C690" s="5">
        <v>2737.25</v>
      </c>
      <c r="D690" s="3">
        <v>44977</v>
      </c>
      <c r="E690" s="5">
        <v>2527.449951171875</v>
      </c>
      <c r="F690" s="7">
        <v>-209.800048828125</v>
      </c>
      <c r="G690">
        <f t="shared" si="30"/>
        <v>2518.27</v>
      </c>
      <c r="H690" s="11">
        <f t="shared" si="31"/>
        <v>45.666270892318927</v>
      </c>
      <c r="I690" s="7">
        <f t="shared" si="32"/>
        <v>-9580.7858630068949</v>
      </c>
      <c r="J690" s="12">
        <f>Table1[[#This Row],[Total Profit/Loss]]/(Table1[[#This Row],[Quantities]]*Table1[[#This Row],[Buy Price]])</f>
        <v>-7.6646286904055172E-2</v>
      </c>
      <c r="K690" s="7">
        <f>K689+Table1[[#This Row],[Total Profit/Loss]]</f>
        <v>23748724.584218893</v>
      </c>
      <c r="L690" s="12">
        <f>L689+Table1[[#This Row],[return %]]</f>
        <v>189.9897966737511</v>
      </c>
      <c r="M690"/>
    </row>
    <row r="691" spans="1:13" x14ac:dyDescent="0.35">
      <c r="A691" t="s">
        <v>18</v>
      </c>
      <c r="B691" s="3">
        <v>44735</v>
      </c>
      <c r="C691" s="5">
        <v>2819.050048828125</v>
      </c>
      <c r="D691" s="3">
        <v>44984</v>
      </c>
      <c r="E691" s="5">
        <v>3131.050048828125</v>
      </c>
      <c r="F691" s="7">
        <v>312</v>
      </c>
      <c r="G691">
        <f t="shared" si="30"/>
        <v>2593.5260449218749</v>
      </c>
      <c r="H691" s="11">
        <f t="shared" si="31"/>
        <v>44.341177997872819</v>
      </c>
      <c r="I691" s="7">
        <f t="shared" si="32"/>
        <v>13834.44753533632</v>
      </c>
      <c r="J691" s="12">
        <f>Table1[[#This Row],[Total Profit/Loss]]/(Table1[[#This Row],[Quantities]]*Table1[[#This Row],[Buy Price]])</f>
        <v>0.11067558028269059</v>
      </c>
      <c r="K691" s="7">
        <f>K690+Table1[[#This Row],[Total Profit/Loss]]</f>
        <v>23762559.031754229</v>
      </c>
      <c r="L691" s="12">
        <f>L690+Table1[[#This Row],[return %]]</f>
        <v>190.1004722540338</v>
      </c>
      <c r="M691"/>
    </row>
    <row r="692" spans="1:13" x14ac:dyDescent="0.35">
      <c r="A692" t="s">
        <v>15</v>
      </c>
      <c r="B692" s="3">
        <v>44634</v>
      </c>
      <c r="C692" s="5">
        <v>1048.650024414062</v>
      </c>
      <c r="D692" s="3">
        <v>44987</v>
      </c>
      <c r="E692" s="5">
        <v>886.45001220703125</v>
      </c>
      <c r="F692" s="7">
        <v>-162.20001220703119</v>
      </c>
      <c r="G692">
        <f t="shared" si="30"/>
        <v>964.75802246093713</v>
      </c>
      <c r="H692" s="11">
        <f t="shared" si="31"/>
        <v>119.20087454329139</v>
      </c>
      <c r="I692" s="7">
        <f t="shared" si="32"/>
        <v>-19334.383306010659</v>
      </c>
      <c r="J692" s="12">
        <f>Table1[[#This Row],[Total Profit/Loss]]/(Table1[[#This Row],[Quantities]]*Table1[[#This Row],[Buy Price]])</f>
        <v>-0.15467506644808521</v>
      </c>
      <c r="K692" s="7">
        <f>K691+Table1[[#This Row],[Total Profit/Loss]]</f>
        <v>23743224.648448218</v>
      </c>
      <c r="L692" s="12">
        <f>L691+Table1[[#This Row],[return %]]</f>
        <v>189.94579718758573</v>
      </c>
      <c r="M692"/>
    </row>
    <row r="693" spans="1:13" x14ac:dyDescent="0.35">
      <c r="A693" t="s">
        <v>48</v>
      </c>
      <c r="B693" s="3">
        <v>44915</v>
      </c>
      <c r="C693" s="5">
        <v>754.8499755859375</v>
      </c>
      <c r="D693" s="3">
        <v>44987</v>
      </c>
      <c r="E693" s="5">
        <v>705.9000244140625</v>
      </c>
      <c r="F693" s="7">
        <v>-48.949951171875</v>
      </c>
      <c r="G693">
        <f t="shared" si="30"/>
        <v>694.46197753906256</v>
      </c>
      <c r="H693" s="11">
        <f t="shared" si="31"/>
        <v>165.59581909368325</v>
      </c>
      <c r="I693" s="7">
        <f t="shared" si="32"/>
        <v>-8105.9072589024408</v>
      </c>
      <c r="J693" s="12">
        <f>Table1[[#This Row],[Total Profit/Loss]]/(Table1[[#This Row],[Quantities]]*Table1[[#This Row],[Buy Price]])</f>
        <v>-6.4847258071219466E-2</v>
      </c>
      <c r="K693" s="7">
        <f>K692+Table1[[#This Row],[Total Profit/Loss]]</f>
        <v>23735118.741189316</v>
      </c>
      <c r="L693" s="12">
        <f>L692+Table1[[#This Row],[return %]]</f>
        <v>189.88094992951451</v>
      </c>
      <c r="M693"/>
    </row>
    <row r="694" spans="1:13" x14ac:dyDescent="0.35">
      <c r="A694" t="s">
        <v>47</v>
      </c>
      <c r="B694" s="3">
        <v>44817</v>
      </c>
      <c r="C694" s="5">
        <v>2705.550048828125</v>
      </c>
      <c r="D694" s="3">
        <v>44995</v>
      </c>
      <c r="E694" s="5">
        <v>2375.5</v>
      </c>
      <c r="F694" s="7">
        <v>-330.050048828125</v>
      </c>
      <c r="G694">
        <f t="shared" si="30"/>
        <v>2489.1060449218753</v>
      </c>
      <c r="H694" s="11">
        <f t="shared" si="31"/>
        <v>46.201326068295188</v>
      </c>
      <c r="I694" s="7">
        <f t="shared" si="32"/>
        <v>-15248.749924764952</v>
      </c>
      <c r="J694" s="12">
        <f>Table1[[#This Row],[Total Profit/Loss]]/(Table1[[#This Row],[Quantities]]*Table1[[#This Row],[Buy Price]])</f>
        <v>-0.12198999939811944</v>
      </c>
      <c r="K694" s="7">
        <f>K693+Table1[[#This Row],[Total Profit/Loss]]</f>
        <v>23719869.991264552</v>
      </c>
      <c r="L694" s="12">
        <f>L693+Table1[[#This Row],[return %]]</f>
        <v>189.75895993011639</v>
      </c>
      <c r="M694"/>
    </row>
    <row r="695" spans="1:13" x14ac:dyDescent="0.35">
      <c r="A695" t="s">
        <v>37</v>
      </c>
      <c r="B695" s="3">
        <v>44792</v>
      </c>
      <c r="C695" s="5">
        <v>1944.089965820312</v>
      </c>
      <c r="D695" s="3">
        <v>45002</v>
      </c>
      <c r="E695" s="5">
        <v>1885.81494140625</v>
      </c>
      <c r="F695" s="7">
        <v>-58.2750244140625</v>
      </c>
      <c r="G695">
        <f t="shared" si="30"/>
        <v>1788.5627685546872</v>
      </c>
      <c r="H695" s="11">
        <f t="shared" si="31"/>
        <v>64.297435919976124</v>
      </c>
      <c r="I695" s="7">
        <f t="shared" si="32"/>
        <v>-3746.9346479982278</v>
      </c>
      <c r="J695" s="12">
        <f>Table1[[#This Row],[Total Profit/Loss]]/(Table1[[#This Row],[Quantities]]*Table1[[#This Row],[Buy Price]])</f>
        <v>-2.9975477183985803E-2</v>
      </c>
      <c r="K695" s="7">
        <f>K694+Table1[[#This Row],[Total Profit/Loss]]</f>
        <v>23716123.056616552</v>
      </c>
      <c r="L695" s="12">
        <f>L694+Table1[[#This Row],[return %]]</f>
        <v>189.72898445293239</v>
      </c>
      <c r="M695"/>
    </row>
    <row r="696" spans="1:13" x14ac:dyDescent="0.35">
      <c r="A696" t="s">
        <v>20</v>
      </c>
      <c r="B696" s="3">
        <v>44824</v>
      </c>
      <c r="C696" s="5">
        <v>1734.752197265625</v>
      </c>
      <c r="D696" s="3">
        <v>45005</v>
      </c>
      <c r="E696" s="5">
        <v>1586.491821289062</v>
      </c>
      <c r="F696" s="7">
        <v>-148.2603759765625</v>
      </c>
      <c r="G696">
        <f t="shared" si="30"/>
        <v>1595.9720214843751</v>
      </c>
      <c r="H696" s="11">
        <f t="shared" si="31"/>
        <v>72.056401022018761</v>
      </c>
      <c r="I696" s="7">
        <f t="shared" si="32"/>
        <v>-10683.109107042465</v>
      </c>
      <c r="J696" s="12">
        <f>Table1[[#This Row],[Total Profit/Loss]]/(Table1[[#This Row],[Quantities]]*Table1[[#This Row],[Buy Price]])</f>
        <v>-8.5464872856339663E-2</v>
      </c>
      <c r="K696" s="7">
        <f>K695+Table1[[#This Row],[Total Profit/Loss]]</f>
        <v>23705439.947509509</v>
      </c>
      <c r="L696" s="12">
        <f>L695+Table1[[#This Row],[return %]]</f>
        <v>189.64351958007606</v>
      </c>
      <c r="M696"/>
    </row>
    <row r="697" spans="1:13" x14ac:dyDescent="0.35">
      <c r="A697" t="s">
        <v>16</v>
      </c>
      <c r="B697" s="3">
        <v>44208</v>
      </c>
      <c r="C697" s="5">
        <v>146.6499938964844</v>
      </c>
      <c r="D697" s="3">
        <v>45008</v>
      </c>
      <c r="E697" s="5">
        <v>213.3500061035156</v>
      </c>
      <c r="F697" s="7">
        <v>66.70001220703125</v>
      </c>
      <c r="G697">
        <f t="shared" si="30"/>
        <v>134.91799438476565</v>
      </c>
      <c r="H697" s="11">
        <f t="shared" si="31"/>
        <v>852.36962292840963</v>
      </c>
      <c r="I697" s="7">
        <f t="shared" si="32"/>
        <v>56853.064254227545</v>
      </c>
      <c r="J697" s="12">
        <f>Table1[[#This Row],[Total Profit/Loss]]/(Table1[[#This Row],[Quantities]]*Table1[[#This Row],[Buy Price]])</f>
        <v>0.4548245140338204</v>
      </c>
      <c r="K697" s="7">
        <f>K696+Table1[[#This Row],[Total Profit/Loss]]</f>
        <v>23762293.011763737</v>
      </c>
      <c r="L697" s="12">
        <f>L696+Table1[[#This Row],[return %]]</f>
        <v>190.09834409410988</v>
      </c>
      <c r="M697"/>
    </row>
    <row r="698" spans="1:13" x14ac:dyDescent="0.35">
      <c r="A698" t="s">
        <v>25</v>
      </c>
      <c r="B698" s="3">
        <v>44760</v>
      </c>
      <c r="C698" s="5">
        <v>2553.5</v>
      </c>
      <c r="D698" s="3">
        <v>45008</v>
      </c>
      <c r="E698" s="5">
        <v>2485.10009765625</v>
      </c>
      <c r="F698" s="7">
        <v>-68.39990234375</v>
      </c>
      <c r="G698">
        <f t="shared" si="30"/>
        <v>2349.2200000000003</v>
      </c>
      <c r="H698" s="11">
        <f t="shared" si="31"/>
        <v>48.952418249461587</v>
      </c>
      <c r="I698" s="7">
        <f t="shared" si="32"/>
        <v>-3348.3406277535778</v>
      </c>
      <c r="J698" s="12">
        <f>Table1[[#This Row],[Total Profit/Loss]]/(Table1[[#This Row],[Quantities]]*Table1[[#This Row],[Buy Price]])</f>
        <v>-2.6786725022028588E-2</v>
      </c>
      <c r="K698" s="7">
        <f>K697+Table1[[#This Row],[Total Profit/Loss]]</f>
        <v>23758944.671135984</v>
      </c>
      <c r="L698" s="12">
        <f>L697+Table1[[#This Row],[return %]]</f>
        <v>190.07155736908786</v>
      </c>
      <c r="M698"/>
    </row>
    <row r="699" spans="1:13" x14ac:dyDescent="0.35">
      <c r="A699" t="s">
        <v>27</v>
      </c>
      <c r="B699" s="3">
        <v>44783</v>
      </c>
      <c r="C699" s="5">
        <v>848.75</v>
      </c>
      <c r="D699" s="3">
        <v>45009</v>
      </c>
      <c r="E699" s="5">
        <v>852.4000244140625</v>
      </c>
      <c r="F699" s="7">
        <v>3.6500244140625</v>
      </c>
      <c r="G699">
        <f t="shared" si="30"/>
        <v>780.85</v>
      </c>
      <c r="H699" s="11">
        <f t="shared" si="31"/>
        <v>147.27540500736382</v>
      </c>
      <c r="I699" s="7">
        <f t="shared" si="32"/>
        <v>537.55882386782048</v>
      </c>
      <c r="J699" s="12">
        <f>Table1[[#This Row],[Total Profit/Loss]]/(Table1[[#This Row],[Quantities]]*Table1[[#This Row],[Buy Price]])</f>
        <v>4.3004705909425621E-3</v>
      </c>
      <c r="K699" s="7">
        <f>K698+Table1[[#This Row],[Total Profit/Loss]]</f>
        <v>23759482.229959853</v>
      </c>
      <c r="L699" s="12">
        <f>L698+Table1[[#This Row],[return %]]</f>
        <v>190.0758578396788</v>
      </c>
      <c r="M699"/>
    </row>
    <row r="700" spans="1:13" x14ac:dyDescent="0.35">
      <c r="A700" t="s">
        <v>41</v>
      </c>
      <c r="B700" s="3">
        <v>44795</v>
      </c>
      <c r="C700" s="5">
        <v>511.29998779296881</v>
      </c>
      <c r="D700" s="3">
        <v>45012</v>
      </c>
      <c r="E700" s="5">
        <v>510.14999389648438</v>
      </c>
      <c r="F700" s="7">
        <v>-1.149993896484375</v>
      </c>
      <c r="G700">
        <f t="shared" si="30"/>
        <v>470.3959887695313</v>
      </c>
      <c r="H700" s="11">
        <f t="shared" si="31"/>
        <v>244.47487382028635</v>
      </c>
      <c r="I700" s="7">
        <f t="shared" si="32"/>
        <v>-281.14461273711703</v>
      </c>
      <c r="J700" s="12">
        <f>Table1[[#This Row],[Total Profit/Loss]]/(Table1[[#This Row],[Quantities]]*Table1[[#This Row],[Buy Price]])</f>
        <v>-2.249156901896936E-3</v>
      </c>
      <c r="K700" s="7">
        <f>K699+Table1[[#This Row],[Total Profit/Loss]]</f>
        <v>23759201.085347116</v>
      </c>
      <c r="L700" s="12">
        <f>L699+Table1[[#This Row],[return %]]</f>
        <v>190.07360868277689</v>
      </c>
      <c r="M700"/>
    </row>
    <row r="701" spans="1:13" x14ac:dyDescent="0.35">
      <c r="A701" t="s">
        <v>30</v>
      </c>
      <c r="B701" s="3">
        <v>44921</v>
      </c>
      <c r="C701" s="5">
        <v>1502.400024414062</v>
      </c>
      <c r="D701" s="3">
        <v>45016</v>
      </c>
      <c r="E701" s="5">
        <v>1427.949951171875</v>
      </c>
      <c r="F701" s="7">
        <v>-74.4500732421875</v>
      </c>
      <c r="G701">
        <f t="shared" si="30"/>
        <v>1382.2080224609372</v>
      </c>
      <c r="H701" s="11">
        <f t="shared" si="31"/>
        <v>83.200211640538456</v>
      </c>
      <c r="I701" s="7">
        <f t="shared" si="32"/>
        <v>-6194.2618504035891</v>
      </c>
      <c r="J701" s="12">
        <f>Table1[[#This Row],[Total Profit/Loss]]/(Table1[[#This Row],[Quantities]]*Table1[[#This Row],[Buy Price]])</f>
        <v>-4.9554094803228671E-2</v>
      </c>
      <c r="K701" s="7">
        <f>K700+Table1[[#This Row],[Total Profit/Loss]]</f>
        <v>23753006.823496714</v>
      </c>
      <c r="L701" s="12">
        <f>L700+Table1[[#This Row],[return %]]</f>
        <v>190.02405458797367</v>
      </c>
      <c r="M701"/>
    </row>
    <row r="702" spans="1:13" x14ac:dyDescent="0.35">
      <c r="A702" t="s">
        <v>52</v>
      </c>
      <c r="B702" s="3">
        <v>44777</v>
      </c>
      <c r="C702" s="5">
        <v>16.64999961853027</v>
      </c>
      <c r="D702" s="3">
        <v>45019</v>
      </c>
      <c r="E702" s="5">
        <v>15.35000038146973</v>
      </c>
      <c r="F702" s="7">
        <v>-1.2999992370605471</v>
      </c>
      <c r="G702">
        <f t="shared" si="30"/>
        <v>15.317999649047849</v>
      </c>
      <c r="H702" s="11">
        <f t="shared" si="31"/>
        <v>7507.5076795127306</v>
      </c>
      <c r="I702" s="7">
        <f t="shared" si="32"/>
        <v>-9759.7542555927484</v>
      </c>
      <c r="J702" s="12">
        <f>Table1[[#This Row],[Total Profit/Loss]]/(Table1[[#This Row],[Quantities]]*Table1[[#This Row],[Buy Price]])</f>
        <v>-7.8078034044741965E-2</v>
      </c>
      <c r="K702" s="7">
        <f>K701+Table1[[#This Row],[Total Profit/Loss]]</f>
        <v>23743247.069241121</v>
      </c>
      <c r="L702" s="12">
        <f>L701+Table1[[#This Row],[return %]]</f>
        <v>189.94597655392892</v>
      </c>
      <c r="M702"/>
    </row>
    <row r="703" spans="1:13" x14ac:dyDescent="0.35">
      <c r="A703" t="s">
        <v>29</v>
      </c>
      <c r="B703" s="3">
        <v>44799</v>
      </c>
      <c r="C703" s="5">
        <v>1069.75</v>
      </c>
      <c r="D703" s="3">
        <v>45022</v>
      </c>
      <c r="E703" s="5">
        <v>1082</v>
      </c>
      <c r="F703" s="7">
        <v>12.25</v>
      </c>
      <c r="G703">
        <f t="shared" si="30"/>
        <v>984.17000000000007</v>
      </c>
      <c r="H703" s="11">
        <f t="shared" si="31"/>
        <v>116.84973124561823</v>
      </c>
      <c r="I703" s="7">
        <f t="shared" si="32"/>
        <v>1431.4092077588234</v>
      </c>
      <c r="J703" s="12">
        <f>Table1[[#This Row],[Total Profit/Loss]]/(Table1[[#This Row],[Quantities]]*Table1[[#This Row],[Buy Price]])</f>
        <v>1.1451273662070579E-2</v>
      </c>
      <c r="K703" s="7">
        <f>K702+Table1[[#This Row],[Total Profit/Loss]]</f>
        <v>23744678.478448879</v>
      </c>
      <c r="L703" s="12">
        <f>L702+Table1[[#This Row],[return %]]</f>
        <v>189.95742782759098</v>
      </c>
      <c r="M703"/>
    </row>
    <row r="704" spans="1:13" x14ac:dyDescent="0.35">
      <c r="A704" t="s">
        <v>48</v>
      </c>
      <c r="B704" s="3">
        <v>44988</v>
      </c>
      <c r="C704" s="5">
        <v>710</v>
      </c>
      <c r="D704" s="3">
        <v>45026</v>
      </c>
      <c r="E704" s="5">
        <v>737.75</v>
      </c>
      <c r="F704" s="7">
        <v>27.75</v>
      </c>
      <c r="G704">
        <f t="shared" si="30"/>
        <v>653.20000000000005</v>
      </c>
      <c r="H704" s="11">
        <f t="shared" si="31"/>
        <v>176.05633802816916</v>
      </c>
      <c r="I704" s="7">
        <f t="shared" si="32"/>
        <v>4885.5633802816947</v>
      </c>
      <c r="J704" s="12">
        <f>Table1[[#This Row],[Total Profit/Loss]]/(Table1[[#This Row],[Quantities]]*Table1[[#This Row],[Buy Price]])</f>
        <v>3.9084507042253525E-2</v>
      </c>
      <c r="K704" s="7">
        <f>K703+Table1[[#This Row],[Total Profit/Loss]]</f>
        <v>23749564.041829161</v>
      </c>
      <c r="L704" s="12">
        <f>L703+Table1[[#This Row],[return %]]</f>
        <v>189.99651233463322</v>
      </c>
      <c r="M704"/>
    </row>
    <row r="705" spans="1:13" x14ac:dyDescent="0.35">
      <c r="A705" t="s">
        <v>13</v>
      </c>
      <c r="B705" s="3">
        <v>44818</v>
      </c>
      <c r="C705" s="5">
        <v>783.3499755859375</v>
      </c>
      <c r="D705" s="3">
        <v>45028</v>
      </c>
      <c r="E705" s="5">
        <v>771.0999755859375</v>
      </c>
      <c r="F705" s="7">
        <v>-12.25</v>
      </c>
      <c r="G705">
        <f t="shared" si="30"/>
        <v>720.68197753906259</v>
      </c>
      <c r="H705" s="11">
        <f t="shared" si="31"/>
        <v>159.57107792912294</v>
      </c>
      <c r="I705" s="7">
        <f t="shared" si="32"/>
        <v>-1954.7457046317559</v>
      </c>
      <c r="J705" s="12">
        <f>Table1[[#This Row],[Total Profit/Loss]]/(Table1[[#This Row],[Quantities]]*Table1[[#This Row],[Buy Price]])</f>
        <v>-1.5637965637054024E-2</v>
      </c>
      <c r="K705" s="7">
        <f>K704+Table1[[#This Row],[Total Profit/Loss]]</f>
        <v>23747609.296124529</v>
      </c>
      <c r="L705" s="12">
        <f>L704+Table1[[#This Row],[return %]]</f>
        <v>189.98087436899618</v>
      </c>
      <c r="M705"/>
    </row>
    <row r="706" spans="1:13" x14ac:dyDescent="0.35">
      <c r="A706" t="s">
        <v>24</v>
      </c>
      <c r="B706" s="3">
        <v>44923</v>
      </c>
      <c r="C706" s="5">
        <v>465.95001220703119</v>
      </c>
      <c r="D706" s="3">
        <v>45028</v>
      </c>
      <c r="E706" s="5">
        <v>417.64999389648438</v>
      </c>
      <c r="F706" s="7">
        <v>-48.300018310546882</v>
      </c>
      <c r="G706">
        <f t="shared" ref="G706:G759" si="33">0.92*C706</f>
        <v>428.67401123046869</v>
      </c>
      <c r="H706" s="11">
        <f t="shared" ref="H706:H769" si="34">10000/(C706-G706)</f>
        <v>268.26912056064054</v>
      </c>
      <c r="I706" s="7">
        <f t="shared" ref="I706:I769" si="35">H706*F706</f>
        <v>-12957.403435233247</v>
      </c>
      <c r="J706" s="12">
        <f>Table1[[#This Row],[Total Profit/Loss]]/(Table1[[#This Row],[Quantities]]*Table1[[#This Row],[Buy Price]])</f>
        <v>-0.10365922748186598</v>
      </c>
      <c r="K706" s="7">
        <f>K705+Table1[[#This Row],[Total Profit/Loss]]</f>
        <v>23734651.892689295</v>
      </c>
      <c r="L706" s="12">
        <f>L705+Table1[[#This Row],[return %]]</f>
        <v>189.87721514151431</v>
      </c>
      <c r="M706"/>
    </row>
    <row r="707" spans="1:13" x14ac:dyDescent="0.35">
      <c r="A707" t="s">
        <v>34</v>
      </c>
      <c r="B707" s="3">
        <v>44698</v>
      </c>
      <c r="C707" s="5">
        <v>910.79998779296875</v>
      </c>
      <c r="D707" s="3">
        <v>45034</v>
      </c>
      <c r="E707" s="5">
        <v>1204.699951171875</v>
      </c>
      <c r="F707" s="7">
        <v>293.89996337890619</v>
      </c>
      <c r="G707">
        <f t="shared" si="33"/>
        <v>837.93598876953126</v>
      </c>
      <c r="H707" s="11">
        <f t="shared" si="34"/>
        <v>137.24198690746294</v>
      </c>
      <c r="I707" s="7">
        <f t="shared" si="35"/>
        <v>40335.41492615168</v>
      </c>
      <c r="J707" s="12">
        <f>Table1[[#This Row],[Total Profit/Loss]]/(Table1[[#This Row],[Quantities]]*Table1[[#This Row],[Buy Price]])</f>
        <v>0.32268331940921335</v>
      </c>
      <c r="K707" s="7">
        <f>K706+Table1[[#This Row],[Total Profit/Loss]]</f>
        <v>23774987.307615448</v>
      </c>
      <c r="L707" s="12">
        <f>L706+Table1[[#This Row],[return %]]</f>
        <v>190.19989846092352</v>
      </c>
      <c r="M707"/>
    </row>
    <row r="708" spans="1:13" x14ac:dyDescent="0.35">
      <c r="A708" t="s">
        <v>50</v>
      </c>
      <c r="B708" s="3">
        <v>44925</v>
      </c>
      <c r="C708" s="5">
        <v>308.39999389648438</v>
      </c>
      <c r="D708" s="3">
        <v>45042</v>
      </c>
      <c r="E708" s="5">
        <v>276.20001220703119</v>
      </c>
      <c r="F708" s="7">
        <v>-32.199981689453118</v>
      </c>
      <c r="G708">
        <f t="shared" si="33"/>
        <v>283.72799438476562</v>
      </c>
      <c r="H708" s="11">
        <f t="shared" si="34"/>
        <v>405.317777152605</v>
      </c>
      <c r="I708" s="7">
        <f t="shared" si="35"/>
        <v>-13051.225002723721</v>
      </c>
      <c r="J708" s="12">
        <f>Table1[[#This Row],[Total Profit/Loss]]/(Table1[[#This Row],[Quantities]]*Table1[[#This Row],[Buy Price]])</f>
        <v>-0.10440980002178976</v>
      </c>
      <c r="K708" s="7">
        <f>K707+Table1[[#This Row],[Total Profit/Loss]]</f>
        <v>23761936.082612723</v>
      </c>
      <c r="L708" s="12">
        <f>L707+Table1[[#This Row],[return %]]</f>
        <v>190.09548866090174</v>
      </c>
      <c r="M708"/>
    </row>
    <row r="709" spans="1:13" x14ac:dyDescent="0.35">
      <c r="A709" t="s">
        <v>45</v>
      </c>
      <c r="B709" s="3">
        <v>44930</v>
      </c>
      <c r="C709" s="5">
        <v>115.75</v>
      </c>
      <c r="D709" s="3">
        <v>45044</v>
      </c>
      <c r="E709" s="5">
        <v>107.9499969482422</v>
      </c>
      <c r="F709" s="7">
        <v>-7.8000030517578116</v>
      </c>
      <c r="G709">
        <f t="shared" si="33"/>
        <v>106.49000000000001</v>
      </c>
      <c r="H709" s="11">
        <f t="shared" si="34"/>
        <v>1079.9136069114481</v>
      </c>
      <c r="I709" s="7">
        <f t="shared" si="35"/>
        <v>-8423.329429544081</v>
      </c>
      <c r="J709" s="12">
        <f>Table1[[#This Row],[Total Profit/Loss]]/(Table1[[#This Row],[Quantities]]*Table1[[#This Row],[Buy Price]])</f>
        <v>-6.7386635436352579E-2</v>
      </c>
      <c r="K709" s="7">
        <f>K708+Table1[[#This Row],[Total Profit/Loss]]</f>
        <v>23753512.753183179</v>
      </c>
      <c r="L709" s="12">
        <f>L708+Table1[[#This Row],[return %]]</f>
        <v>190.02810202546539</v>
      </c>
      <c r="M709"/>
    </row>
    <row r="710" spans="1:13" x14ac:dyDescent="0.35">
      <c r="A710" t="s">
        <v>43</v>
      </c>
      <c r="B710" s="3">
        <v>44935</v>
      </c>
      <c r="C710" s="5">
        <v>3319.949951171875</v>
      </c>
      <c r="D710" s="3">
        <v>45050</v>
      </c>
      <c r="E710" s="5">
        <v>3220.699951171875</v>
      </c>
      <c r="F710" s="7">
        <v>-99.25</v>
      </c>
      <c r="G710">
        <f t="shared" si="33"/>
        <v>3054.3539550781252</v>
      </c>
      <c r="H710" s="11">
        <f t="shared" si="34"/>
        <v>37.651169999077133</v>
      </c>
      <c r="I710" s="7">
        <f t="shared" si="35"/>
        <v>-3736.8786224084056</v>
      </c>
      <c r="J710" s="12">
        <f>Table1[[#This Row],[Total Profit/Loss]]/(Table1[[#This Row],[Quantities]]*Table1[[#This Row],[Buy Price]])</f>
        <v>-2.9895028979267223E-2</v>
      </c>
      <c r="K710" s="7">
        <f>K709+Table1[[#This Row],[Total Profit/Loss]]</f>
        <v>23749775.87456077</v>
      </c>
      <c r="L710" s="12">
        <f>L709+Table1[[#This Row],[return %]]</f>
        <v>189.99820699648612</v>
      </c>
      <c r="M710"/>
    </row>
    <row r="711" spans="1:13" x14ac:dyDescent="0.35">
      <c r="A711" t="s">
        <v>31</v>
      </c>
      <c r="B711" s="3">
        <v>44825</v>
      </c>
      <c r="C711" s="5">
        <v>684.8499755859375</v>
      </c>
      <c r="D711" s="3">
        <v>45064</v>
      </c>
      <c r="E711" s="5">
        <v>692.04998779296875</v>
      </c>
      <c r="F711" s="7">
        <v>7.20001220703125</v>
      </c>
      <c r="G711">
        <f t="shared" si="33"/>
        <v>630.06197753906258</v>
      </c>
      <c r="H711" s="11">
        <f t="shared" si="34"/>
        <v>182.52172659136602</v>
      </c>
      <c r="I711" s="7">
        <f t="shared" si="35"/>
        <v>1314.1586595062556</v>
      </c>
      <c r="J711" s="12">
        <f>Table1[[#This Row],[Total Profit/Loss]]/(Table1[[#This Row],[Quantities]]*Table1[[#This Row],[Buy Price]])</f>
        <v>1.051326927605003E-2</v>
      </c>
      <c r="K711" s="7">
        <f>K710+Table1[[#This Row],[Total Profit/Loss]]</f>
        <v>23751090.033220276</v>
      </c>
      <c r="L711" s="12">
        <f>L710+Table1[[#This Row],[return %]]</f>
        <v>190.00872026576218</v>
      </c>
      <c r="M711"/>
    </row>
    <row r="712" spans="1:13" x14ac:dyDescent="0.35">
      <c r="A712" t="s">
        <v>42</v>
      </c>
      <c r="B712" s="3">
        <v>43977</v>
      </c>
      <c r="C712" s="5">
        <v>459.14999389648438</v>
      </c>
      <c r="D712" s="3">
        <v>45065</v>
      </c>
      <c r="E712" s="5">
        <v>925.8499755859375</v>
      </c>
      <c r="F712" s="7">
        <v>466.69998168945313</v>
      </c>
      <c r="G712">
        <f t="shared" si="33"/>
        <v>422.41799438476562</v>
      </c>
      <c r="H712" s="11">
        <f t="shared" si="34"/>
        <v>272.24219026817912</v>
      </c>
      <c r="I712" s="7">
        <f t="shared" si="35"/>
        <v>127055.4252132558</v>
      </c>
      <c r="J712" s="12">
        <f>Table1[[#This Row],[Total Profit/Loss]]/(Table1[[#This Row],[Quantities]]*Table1[[#This Row],[Buy Price]])</f>
        <v>1.0164434017060466</v>
      </c>
      <c r="K712" s="7">
        <f>K711+Table1[[#This Row],[Total Profit/Loss]]</f>
        <v>23878145.458433531</v>
      </c>
      <c r="L712" s="12">
        <f>L711+Table1[[#This Row],[return %]]</f>
        <v>191.02516366746823</v>
      </c>
      <c r="M712"/>
    </row>
    <row r="713" spans="1:13" x14ac:dyDescent="0.35">
      <c r="A713" t="s">
        <v>32</v>
      </c>
      <c r="B713" s="3">
        <v>45072</v>
      </c>
      <c r="C713" s="5">
        <v>1945.050048828125</v>
      </c>
      <c r="D713" s="3">
        <v>45180</v>
      </c>
      <c r="E713" s="5">
        <v>1807.900024414062</v>
      </c>
      <c r="F713" s="7">
        <v>-137.1500244140625</v>
      </c>
      <c r="G713">
        <f t="shared" si="33"/>
        <v>1789.446044921875</v>
      </c>
      <c r="H713" s="11">
        <f t="shared" si="34"/>
        <v>64.265698497224463</v>
      </c>
      <c r="I713" s="7">
        <f t="shared" si="35"/>
        <v>-8814.0421178811157</v>
      </c>
      <c r="J713" s="12">
        <f>Table1[[#This Row],[Total Profit/Loss]]/(Table1[[#This Row],[Quantities]]*Table1[[#This Row],[Buy Price]])</f>
        <v>-7.0512336943048926E-2</v>
      </c>
      <c r="K713" s="7">
        <f>K712+Table1[[#This Row],[Total Profit/Loss]]</f>
        <v>23869331.416315649</v>
      </c>
      <c r="L713" s="12">
        <f>L712+Table1[[#This Row],[return %]]</f>
        <v>190.95465133052519</v>
      </c>
      <c r="M713"/>
    </row>
    <row r="714" spans="1:13" x14ac:dyDescent="0.35">
      <c r="A714" t="s">
        <v>25</v>
      </c>
      <c r="B714" s="3">
        <v>45086</v>
      </c>
      <c r="C714" s="5">
        <v>2636.199951171875</v>
      </c>
      <c r="D714" s="3">
        <v>45181</v>
      </c>
      <c r="E714" s="5">
        <v>2498.85009765625</v>
      </c>
      <c r="F714" s="7">
        <v>-137.349853515625</v>
      </c>
      <c r="G714">
        <f t="shared" si="33"/>
        <v>2425.303955078125</v>
      </c>
      <c r="H714" s="11">
        <f t="shared" si="34"/>
        <v>47.416737089473621</v>
      </c>
      <c r="I714" s="7">
        <f t="shared" si="35"/>
        <v>-6512.6818934281046</v>
      </c>
      <c r="J714" s="12">
        <f>Table1[[#This Row],[Total Profit/Loss]]/(Table1[[#This Row],[Quantities]]*Table1[[#This Row],[Buy Price]])</f>
        <v>-5.2101455147424834E-2</v>
      </c>
      <c r="K714" s="7">
        <f>K713+Table1[[#This Row],[Total Profit/Loss]]</f>
        <v>23862818.734422222</v>
      </c>
      <c r="L714" s="12">
        <f>L713+Table1[[#This Row],[return %]]</f>
        <v>190.90254987537776</v>
      </c>
      <c r="M714"/>
    </row>
    <row r="715" spans="1:13" x14ac:dyDescent="0.35">
      <c r="A715" t="s">
        <v>22</v>
      </c>
      <c r="B715" s="3">
        <v>44818</v>
      </c>
      <c r="C715" s="5">
        <v>1528.650024414062</v>
      </c>
      <c r="D715" s="3">
        <v>45187</v>
      </c>
      <c r="E715" s="5">
        <v>1629.050048828125</v>
      </c>
      <c r="F715" s="7">
        <v>100.4000244140625</v>
      </c>
      <c r="G715">
        <f t="shared" si="33"/>
        <v>1406.358022460937</v>
      </c>
      <c r="H715" s="11">
        <f t="shared" si="34"/>
        <v>81.771496420780139</v>
      </c>
      <c r="I715" s="7">
        <f t="shared" si="35"/>
        <v>8209.86023702075</v>
      </c>
      <c r="J715" s="12">
        <f>Table1[[#This Row],[Total Profit/Loss]]/(Table1[[#This Row],[Quantities]]*Table1[[#This Row],[Buy Price]])</f>
        <v>6.5678881896166025E-2</v>
      </c>
      <c r="K715" s="7">
        <f>K714+Table1[[#This Row],[Total Profit/Loss]]</f>
        <v>23871028.594659243</v>
      </c>
      <c r="L715" s="12">
        <f>L714+Table1[[#This Row],[return %]]</f>
        <v>190.96822875727392</v>
      </c>
      <c r="M715"/>
    </row>
    <row r="716" spans="1:13" x14ac:dyDescent="0.35">
      <c r="A716" t="s">
        <v>14</v>
      </c>
      <c r="B716" s="3">
        <v>44762</v>
      </c>
      <c r="C716" s="5">
        <v>3828.300048828125</v>
      </c>
      <c r="D716" s="3">
        <v>45211</v>
      </c>
      <c r="E716" s="5">
        <v>4560.75</v>
      </c>
      <c r="F716" s="7">
        <v>732.449951171875</v>
      </c>
      <c r="G716">
        <f t="shared" si="33"/>
        <v>3522.0360449218751</v>
      </c>
      <c r="H716" s="11">
        <f t="shared" si="34"/>
        <v>32.651568164899615</v>
      </c>
      <c r="I716" s="7">
        <f t="shared" si="35"/>
        <v>23915.639508065869</v>
      </c>
      <c r="J716" s="12">
        <f>Table1[[#This Row],[Total Profit/Loss]]/(Table1[[#This Row],[Quantities]]*Table1[[#This Row],[Buy Price]])</f>
        <v>0.1913251160645269</v>
      </c>
      <c r="K716" s="7">
        <f>K715+Table1[[#This Row],[Total Profit/Loss]]</f>
        <v>23894944.234167308</v>
      </c>
      <c r="L716" s="12">
        <f>L715+Table1[[#This Row],[return %]]</f>
        <v>191.15955387333844</v>
      </c>
      <c r="M716"/>
    </row>
    <row r="717" spans="1:13" x14ac:dyDescent="0.35">
      <c r="A717" t="s">
        <v>12</v>
      </c>
      <c r="B717" s="3">
        <v>44942</v>
      </c>
      <c r="C717" s="5">
        <v>174.4750061035156</v>
      </c>
      <c r="D717" s="3">
        <v>45215</v>
      </c>
      <c r="E717" s="5">
        <v>173.625</v>
      </c>
      <c r="F717" s="7">
        <v>-0.850006103515625</v>
      </c>
      <c r="G717">
        <f t="shared" si="33"/>
        <v>160.51700561523435</v>
      </c>
      <c r="H717" s="11">
        <f t="shared" si="34"/>
        <v>716.43499428128894</v>
      </c>
      <c r="I717" s="7">
        <f t="shared" si="35"/>
        <v>-608.97411791127752</v>
      </c>
      <c r="J717" s="12">
        <f>Table1[[#This Row],[Total Profit/Loss]]/(Table1[[#This Row],[Quantities]]*Table1[[#This Row],[Buy Price]])</f>
        <v>-4.8717929432902183E-3</v>
      </c>
      <c r="K717" s="7">
        <f>K716+Table1[[#This Row],[Total Profit/Loss]]</f>
        <v>23894335.260049395</v>
      </c>
      <c r="L717" s="12">
        <f>L716+Table1[[#This Row],[return %]]</f>
        <v>191.15468208039516</v>
      </c>
      <c r="M717"/>
    </row>
    <row r="718" spans="1:13" x14ac:dyDescent="0.35">
      <c r="A718" t="s">
        <v>8</v>
      </c>
      <c r="B718" s="3">
        <v>45097</v>
      </c>
      <c r="C718" s="5">
        <v>3318.699951171875</v>
      </c>
      <c r="D718" s="3">
        <v>45272</v>
      </c>
      <c r="E718" s="5">
        <v>3224.75</v>
      </c>
      <c r="F718" s="7">
        <v>-93.949951171875</v>
      </c>
      <c r="G718">
        <f t="shared" si="33"/>
        <v>3053.2039550781251</v>
      </c>
      <c r="H718" s="11">
        <f t="shared" si="34"/>
        <v>37.665351444580267</v>
      </c>
      <c r="I718" s="7">
        <f t="shared" si="35"/>
        <v>-3538.6579290898276</v>
      </c>
      <c r="J718" s="12">
        <f>Table1[[#This Row],[Total Profit/Loss]]/(Table1[[#This Row],[Quantities]]*Table1[[#This Row],[Buy Price]])</f>
        <v>-2.8309263432718612E-2</v>
      </c>
      <c r="K718" s="7">
        <f>K717+Table1[[#This Row],[Total Profit/Loss]]</f>
        <v>23890796.602120306</v>
      </c>
      <c r="L718" s="12">
        <f>L717+Table1[[#This Row],[return %]]</f>
        <v>191.12637281696243</v>
      </c>
      <c r="M718"/>
    </row>
    <row r="719" spans="1:13" x14ac:dyDescent="0.35">
      <c r="A719" t="s">
        <v>36</v>
      </c>
      <c r="B719" s="3">
        <v>44187</v>
      </c>
      <c r="C719" s="5">
        <v>98.900001525878906</v>
      </c>
      <c r="D719" s="3">
        <v>45292</v>
      </c>
      <c r="E719" s="5">
        <v>309.75</v>
      </c>
      <c r="F719" s="7">
        <v>210.84999847412109</v>
      </c>
      <c r="G719">
        <f t="shared" si="33"/>
        <v>90.988001403808596</v>
      </c>
      <c r="H719" s="11">
        <f t="shared" si="34"/>
        <v>1263.9029127546739</v>
      </c>
      <c r="I719" s="7">
        <f t="shared" si="35"/>
        <v>266493.92722576018</v>
      </c>
      <c r="J719" s="12">
        <f>Table1[[#This Row],[Total Profit/Loss]]/(Table1[[#This Row],[Quantities]]*Table1[[#This Row],[Buy Price]])</f>
        <v>2.1319514178060808</v>
      </c>
      <c r="K719" s="7">
        <f>K718+Table1[[#This Row],[Total Profit/Loss]]</f>
        <v>24157290.529346067</v>
      </c>
      <c r="L719" s="12">
        <f>L718+Table1[[#This Row],[return %]]</f>
        <v>193.25832423476851</v>
      </c>
      <c r="M719"/>
    </row>
    <row r="720" spans="1:13" x14ac:dyDescent="0.35">
      <c r="A720" t="s">
        <v>26</v>
      </c>
      <c r="B720" s="3">
        <v>44459</v>
      </c>
      <c r="C720" s="5">
        <v>233.75</v>
      </c>
      <c r="D720" s="3">
        <v>45292</v>
      </c>
      <c r="E720" s="5">
        <v>468.04998779296881</v>
      </c>
      <c r="F720" s="7">
        <v>234.29998779296881</v>
      </c>
      <c r="G720">
        <f t="shared" si="33"/>
        <v>215.05</v>
      </c>
      <c r="H720" s="11">
        <f t="shared" si="34"/>
        <v>534.75935828877039</v>
      </c>
      <c r="I720" s="7">
        <f t="shared" si="35"/>
        <v>125294.11111923473</v>
      </c>
      <c r="J720" s="12">
        <f>Table1[[#This Row],[Total Profit/Loss]]/(Table1[[#This Row],[Quantities]]*Table1[[#This Row],[Buy Price]])</f>
        <v>1.0023528889538773</v>
      </c>
      <c r="K720" s="7">
        <f>K719+Table1[[#This Row],[Total Profit/Loss]]</f>
        <v>24282584.640465301</v>
      </c>
      <c r="L720" s="12">
        <f>L719+Table1[[#This Row],[return %]]</f>
        <v>194.26067712372239</v>
      </c>
      <c r="M720"/>
    </row>
    <row r="721" spans="1:13" x14ac:dyDescent="0.35">
      <c r="A721" t="s">
        <v>33</v>
      </c>
      <c r="B721" s="3">
        <v>44811</v>
      </c>
      <c r="C721" s="5">
        <v>1958.099975585938</v>
      </c>
      <c r="D721" s="3">
        <v>45292</v>
      </c>
      <c r="E721" s="5">
        <v>3525.449951171875</v>
      </c>
      <c r="F721" s="7">
        <v>1567.349975585938</v>
      </c>
      <c r="G721">
        <f t="shared" si="33"/>
        <v>1801.4519775390629</v>
      </c>
      <c r="H721" s="11">
        <f t="shared" si="34"/>
        <v>63.837394187493025</v>
      </c>
      <c r="I721" s="7">
        <f t="shared" si="35"/>
        <v>100055.53822123709</v>
      </c>
      <c r="J721" s="12">
        <f>Table1[[#This Row],[Total Profit/Loss]]/(Table1[[#This Row],[Quantities]]*Table1[[#This Row],[Buy Price]])</f>
        <v>0.80044430576989678</v>
      </c>
      <c r="K721" s="7">
        <f>K720+Table1[[#This Row],[Total Profit/Loss]]</f>
        <v>24382640.178686537</v>
      </c>
      <c r="L721" s="12">
        <f>L720+Table1[[#This Row],[return %]]</f>
        <v>195.06112142949229</v>
      </c>
      <c r="M721"/>
    </row>
    <row r="722" spans="1:13" x14ac:dyDescent="0.35">
      <c r="A722" t="s">
        <v>9</v>
      </c>
      <c r="B722" s="3">
        <v>44812</v>
      </c>
      <c r="C722" s="5">
        <v>779.75</v>
      </c>
      <c r="D722" s="3">
        <v>45292</v>
      </c>
      <c r="E722" s="5">
        <v>1097.699951171875</v>
      </c>
      <c r="F722" s="7">
        <v>317.949951171875</v>
      </c>
      <c r="G722">
        <f t="shared" si="33"/>
        <v>717.37</v>
      </c>
      <c r="H722" s="11">
        <f t="shared" si="34"/>
        <v>160.3077909586406</v>
      </c>
      <c r="I722" s="7">
        <f t="shared" si="35"/>
        <v>50969.854307770918</v>
      </c>
      <c r="J722" s="12">
        <f>Table1[[#This Row],[Total Profit/Loss]]/(Table1[[#This Row],[Quantities]]*Table1[[#This Row],[Buy Price]])</f>
        <v>0.40775883446216732</v>
      </c>
      <c r="K722" s="7">
        <f>K721+Table1[[#This Row],[Total Profit/Loss]]</f>
        <v>24433610.032994308</v>
      </c>
      <c r="L722" s="12">
        <f>L721+Table1[[#This Row],[return %]]</f>
        <v>195.46888026395445</v>
      </c>
      <c r="M722"/>
    </row>
    <row r="723" spans="1:13" x14ac:dyDescent="0.35">
      <c r="A723" t="s">
        <v>49</v>
      </c>
      <c r="B723" s="3">
        <v>44837</v>
      </c>
      <c r="C723" s="5">
        <v>6242.5498046875</v>
      </c>
      <c r="D723" s="3">
        <v>45292</v>
      </c>
      <c r="E723" s="5">
        <v>10464</v>
      </c>
      <c r="F723" s="7">
        <v>4221.4501953125</v>
      </c>
      <c r="G723">
        <f t="shared" si="33"/>
        <v>5743.1458203125003</v>
      </c>
      <c r="H723" s="11">
        <f t="shared" si="34"/>
        <v>20.023869077686523</v>
      </c>
      <c r="I723" s="7">
        <f t="shared" si="35"/>
        <v>84529.766028911705</v>
      </c>
      <c r="J723" s="12">
        <f>Table1[[#This Row],[Total Profit/Loss]]/(Table1[[#This Row],[Quantities]]*Table1[[#This Row],[Buy Price]])</f>
        <v>0.67623812823129326</v>
      </c>
      <c r="K723" s="7">
        <f>K722+Table1[[#This Row],[Total Profit/Loss]]</f>
        <v>24518139.799023218</v>
      </c>
      <c r="L723" s="12">
        <f>L722+Table1[[#This Row],[return %]]</f>
        <v>196.14511839218574</v>
      </c>
      <c r="M723"/>
    </row>
    <row r="724" spans="1:13" x14ac:dyDescent="0.35">
      <c r="A724" t="s">
        <v>17</v>
      </c>
      <c r="B724" s="3">
        <v>44861</v>
      </c>
      <c r="C724" s="5">
        <v>4491.2001953125</v>
      </c>
      <c r="D724" s="3">
        <v>45292</v>
      </c>
      <c r="E724" s="5">
        <v>5821.64990234375</v>
      </c>
      <c r="F724" s="7">
        <v>1330.44970703125</v>
      </c>
      <c r="G724">
        <f t="shared" si="33"/>
        <v>4131.9041796874999</v>
      </c>
      <c r="H724" s="11">
        <f t="shared" si="34"/>
        <v>27.832203990920604</v>
      </c>
      <c r="I724" s="7">
        <f t="shared" si="35"/>
        <v>37029.347645754307</v>
      </c>
      <c r="J724" s="12">
        <f>Table1[[#This Row],[Total Profit/Loss]]/(Table1[[#This Row],[Quantities]]*Table1[[#This Row],[Buy Price]])</f>
        <v>0.29623478116603458</v>
      </c>
      <c r="K724" s="7">
        <f>K723+Table1[[#This Row],[Total Profit/Loss]]</f>
        <v>24555169.146668974</v>
      </c>
      <c r="L724" s="12">
        <f>L723+Table1[[#This Row],[return %]]</f>
        <v>196.44135317335176</v>
      </c>
      <c r="M724"/>
    </row>
    <row r="725" spans="1:13" x14ac:dyDescent="0.35">
      <c r="A725" t="s">
        <v>21</v>
      </c>
      <c r="B725" s="3">
        <v>44901</v>
      </c>
      <c r="C725" s="5">
        <v>1120.949951171875</v>
      </c>
      <c r="D725" s="3">
        <v>45292</v>
      </c>
      <c r="E725" s="5">
        <v>1483.75</v>
      </c>
      <c r="F725" s="7">
        <v>362.800048828125</v>
      </c>
      <c r="G725">
        <f t="shared" si="33"/>
        <v>1031.273955078125</v>
      </c>
      <c r="H725" s="11">
        <f t="shared" si="34"/>
        <v>111.51256117128267</v>
      </c>
      <c r="I725" s="7">
        <f t="shared" si="35"/>
        <v>40456.762637890628</v>
      </c>
      <c r="J725" s="12">
        <f>Table1[[#This Row],[Total Profit/Loss]]/(Table1[[#This Row],[Quantities]]*Table1[[#This Row],[Buy Price]])</f>
        <v>0.32365410110312492</v>
      </c>
      <c r="K725" s="7">
        <f>K724+Table1[[#This Row],[Total Profit/Loss]]</f>
        <v>24595625.909306865</v>
      </c>
      <c r="L725" s="12">
        <f>L724+Table1[[#This Row],[return %]]</f>
        <v>196.76500727445489</v>
      </c>
      <c r="M725"/>
    </row>
    <row r="726" spans="1:13" x14ac:dyDescent="0.35">
      <c r="A726" t="s">
        <v>28</v>
      </c>
      <c r="B726" s="3">
        <v>44937</v>
      </c>
      <c r="C726" s="5">
        <v>83.550003051757813</v>
      </c>
      <c r="D726" s="3">
        <v>45292</v>
      </c>
      <c r="E726" s="5">
        <v>130.30000305175781</v>
      </c>
      <c r="F726" s="7">
        <v>46.75</v>
      </c>
      <c r="G726">
        <f t="shared" si="33"/>
        <v>76.866002807617193</v>
      </c>
      <c r="H726" s="11">
        <f t="shared" si="34"/>
        <v>1496.1100590572655</v>
      </c>
      <c r="I726" s="7">
        <f t="shared" si="35"/>
        <v>69943.145260927166</v>
      </c>
      <c r="J726" s="12">
        <f>Table1[[#This Row],[Total Profit/Loss]]/(Table1[[#This Row],[Quantities]]*Table1[[#This Row],[Buy Price]])</f>
        <v>0.55954516208741689</v>
      </c>
      <c r="K726" s="7">
        <f>K725+Table1[[#This Row],[Total Profit/Loss]]</f>
        <v>24665569.054567792</v>
      </c>
      <c r="L726" s="12">
        <f>L725+Table1[[#This Row],[return %]]</f>
        <v>197.32455243654229</v>
      </c>
      <c r="M726"/>
    </row>
    <row r="727" spans="1:13" x14ac:dyDescent="0.35">
      <c r="A727" t="s">
        <v>38</v>
      </c>
      <c r="B727" s="3">
        <v>44942</v>
      </c>
      <c r="C727" s="5">
        <v>147.6000061035156</v>
      </c>
      <c r="D727" s="3">
        <v>45292</v>
      </c>
      <c r="E727" s="5">
        <v>205.3500061035156</v>
      </c>
      <c r="F727" s="7">
        <v>57.75</v>
      </c>
      <c r="G727">
        <f t="shared" si="33"/>
        <v>135.79200561523436</v>
      </c>
      <c r="H727" s="11">
        <f t="shared" si="34"/>
        <v>846.88343381459254</v>
      </c>
      <c r="I727" s="7">
        <f t="shared" si="35"/>
        <v>48907.51830279272</v>
      </c>
      <c r="J727" s="12">
        <f>Table1[[#This Row],[Total Profit/Loss]]/(Table1[[#This Row],[Quantities]]*Table1[[#This Row],[Buy Price]])</f>
        <v>0.39126014642234141</v>
      </c>
      <c r="K727" s="7">
        <f>K726+Table1[[#This Row],[Total Profit/Loss]]</f>
        <v>24714476.572870586</v>
      </c>
      <c r="L727" s="12">
        <f>L726+Table1[[#This Row],[return %]]</f>
        <v>197.71581258296465</v>
      </c>
      <c r="M727"/>
    </row>
    <row r="728" spans="1:13" x14ac:dyDescent="0.35">
      <c r="A728" t="s">
        <v>19</v>
      </c>
      <c r="B728" s="3">
        <v>44946</v>
      </c>
      <c r="C728" s="5">
        <v>99</v>
      </c>
      <c r="D728" s="3">
        <v>45292</v>
      </c>
      <c r="E728" s="5">
        <v>166.19999694824219</v>
      </c>
      <c r="F728" s="7">
        <v>67.199996948242188</v>
      </c>
      <c r="G728">
        <f t="shared" si="33"/>
        <v>91.08</v>
      </c>
      <c r="H728" s="11">
        <f t="shared" si="34"/>
        <v>1262.6262626262624</v>
      </c>
      <c r="I728" s="7">
        <f t="shared" si="35"/>
        <v>84848.480995255275</v>
      </c>
      <c r="J728" s="12">
        <f>Table1[[#This Row],[Total Profit/Loss]]/(Table1[[#This Row],[Quantities]]*Table1[[#This Row],[Buy Price]])</f>
        <v>0.67878784796204239</v>
      </c>
      <c r="K728" s="7">
        <f>K727+Table1[[#This Row],[Total Profit/Loss]]</f>
        <v>24799325.053865843</v>
      </c>
      <c r="L728" s="12">
        <f>L727+Table1[[#This Row],[return %]]</f>
        <v>198.39460043092669</v>
      </c>
      <c r="M728"/>
    </row>
    <row r="729" spans="1:13" x14ac:dyDescent="0.35">
      <c r="A729" t="s">
        <v>46</v>
      </c>
      <c r="B729" s="3">
        <v>44995</v>
      </c>
      <c r="C729" s="5">
        <v>1061.25</v>
      </c>
      <c r="D729" s="3">
        <v>45292</v>
      </c>
      <c r="E729" s="5">
        <v>1297.150024414062</v>
      </c>
      <c r="F729" s="7">
        <v>235.9000244140625</v>
      </c>
      <c r="G729">
        <f t="shared" si="33"/>
        <v>976.35</v>
      </c>
      <c r="H729" s="11">
        <f t="shared" si="34"/>
        <v>117.78563015312135</v>
      </c>
      <c r="I729" s="7">
        <f t="shared" si="35"/>
        <v>27785.633028747063</v>
      </c>
      <c r="J729" s="12">
        <f>Table1[[#This Row],[Total Profit/Loss]]/(Table1[[#This Row],[Quantities]]*Table1[[#This Row],[Buy Price]])</f>
        <v>0.22228506422997646</v>
      </c>
      <c r="K729" s="7">
        <f>K728+Table1[[#This Row],[Total Profit/Loss]]</f>
        <v>24827110.686894588</v>
      </c>
      <c r="L729" s="12">
        <f>L728+Table1[[#This Row],[return %]]</f>
        <v>198.61688549515665</v>
      </c>
      <c r="M729"/>
    </row>
    <row r="730" spans="1:13" x14ac:dyDescent="0.35">
      <c r="A730" t="s">
        <v>39</v>
      </c>
      <c r="B730" s="3">
        <v>45005</v>
      </c>
      <c r="C730" s="5">
        <v>170.625</v>
      </c>
      <c r="D730" s="3">
        <v>45292</v>
      </c>
      <c r="E730" s="5">
        <v>238.25</v>
      </c>
      <c r="F730" s="7">
        <v>67.625</v>
      </c>
      <c r="G730">
        <f t="shared" si="33"/>
        <v>156.97499999999999</v>
      </c>
      <c r="H730" s="11">
        <f t="shared" si="34"/>
        <v>732.60073260073227</v>
      </c>
      <c r="I730" s="7">
        <f t="shared" si="35"/>
        <v>49542.124542124518</v>
      </c>
      <c r="J730" s="12">
        <f>Table1[[#This Row],[Total Profit/Loss]]/(Table1[[#This Row],[Quantities]]*Table1[[#This Row],[Buy Price]])</f>
        <v>0.39633699633699632</v>
      </c>
      <c r="K730" s="7">
        <f>K729+Table1[[#This Row],[Total Profit/Loss]]</f>
        <v>24876652.811436713</v>
      </c>
      <c r="L730" s="12">
        <f>L729+Table1[[#This Row],[return %]]</f>
        <v>199.01322249149365</v>
      </c>
      <c r="M730"/>
    </row>
    <row r="731" spans="1:13" x14ac:dyDescent="0.35">
      <c r="A731" t="s">
        <v>10</v>
      </c>
      <c r="B731" s="3">
        <v>45006</v>
      </c>
      <c r="C731" s="5">
        <v>3905.699951171875</v>
      </c>
      <c r="D731" s="3">
        <v>45292</v>
      </c>
      <c r="E731" s="5">
        <v>6701.10009765625</v>
      </c>
      <c r="F731" s="7">
        <v>2795.400146484375</v>
      </c>
      <c r="G731">
        <f t="shared" si="33"/>
        <v>3593.2439550781251</v>
      </c>
      <c r="H731" s="11">
        <f t="shared" si="34"/>
        <v>32.004506634590491</v>
      </c>
      <c r="I731" s="7">
        <f t="shared" si="35"/>
        <v>89465.402534494409</v>
      </c>
      <c r="J731" s="12">
        <f>Table1[[#This Row],[Total Profit/Loss]]/(Table1[[#This Row],[Quantities]]*Table1[[#This Row],[Buy Price]])</f>
        <v>0.71572322027595514</v>
      </c>
      <c r="K731" s="7">
        <f>K730+Table1[[#This Row],[Total Profit/Loss]]</f>
        <v>24966118.213971209</v>
      </c>
      <c r="L731" s="12">
        <f>L730+Table1[[#This Row],[return %]]</f>
        <v>199.7289457117696</v>
      </c>
      <c r="M731"/>
    </row>
    <row r="732" spans="1:13" x14ac:dyDescent="0.35">
      <c r="A732" t="s">
        <v>44</v>
      </c>
      <c r="B732" s="3">
        <v>45006</v>
      </c>
      <c r="C732" s="5">
        <v>412.54998779296881</v>
      </c>
      <c r="D732" s="3">
        <v>45292</v>
      </c>
      <c r="E732" s="5">
        <v>790.5999755859375</v>
      </c>
      <c r="F732" s="7">
        <v>378.04998779296881</v>
      </c>
      <c r="G732">
        <f t="shared" si="33"/>
        <v>379.54598876953133</v>
      </c>
      <c r="H732" s="11">
        <f t="shared" si="34"/>
        <v>302.99358550152044</v>
      </c>
      <c r="I732" s="7">
        <f t="shared" si="35"/>
        <v>114546.72130019765</v>
      </c>
      <c r="J732" s="12">
        <f>Table1[[#This Row],[Total Profit/Loss]]/(Table1[[#This Row],[Quantities]]*Table1[[#This Row],[Buy Price]])</f>
        <v>0.91637377040158041</v>
      </c>
      <c r="K732" s="7">
        <f>K731+Table1[[#This Row],[Total Profit/Loss]]</f>
        <v>25080664.935271405</v>
      </c>
      <c r="L732" s="12">
        <f>L731+Table1[[#This Row],[return %]]</f>
        <v>200.64531948217117</v>
      </c>
      <c r="M732"/>
    </row>
    <row r="733" spans="1:13" x14ac:dyDescent="0.35">
      <c r="A733" t="s">
        <v>37</v>
      </c>
      <c r="B733" s="3">
        <v>45051</v>
      </c>
      <c r="C733" s="5">
        <v>2201.985107421875</v>
      </c>
      <c r="D733" s="3">
        <v>45292</v>
      </c>
      <c r="E733" s="5">
        <v>2737.239990234375</v>
      </c>
      <c r="F733" s="7">
        <v>535.2548828125</v>
      </c>
      <c r="G733">
        <f t="shared" si="33"/>
        <v>2025.8262988281251</v>
      </c>
      <c r="H733" s="11">
        <f t="shared" si="34"/>
        <v>56.76695976674992</v>
      </c>
      <c r="I733" s="7">
        <f t="shared" si="35"/>
        <v>30384.79239757363</v>
      </c>
      <c r="J733" s="12">
        <f>Table1[[#This Row],[Total Profit/Loss]]/(Table1[[#This Row],[Quantities]]*Table1[[#This Row],[Buy Price]])</f>
        <v>0.24307833918058891</v>
      </c>
      <c r="K733" s="7">
        <f>K732+Table1[[#This Row],[Total Profit/Loss]]</f>
        <v>25111049.727668978</v>
      </c>
      <c r="L733" s="12">
        <f>L732+Table1[[#This Row],[return %]]</f>
        <v>200.88839782135176</v>
      </c>
      <c r="M733"/>
    </row>
    <row r="734" spans="1:13" x14ac:dyDescent="0.35">
      <c r="A734" t="s">
        <v>27</v>
      </c>
      <c r="B734" s="3">
        <v>45061</v>
      </c>
      <c r="C734" s="5">
        <v>945.75</v>
      </c>
      <c r="D734" s="3">
        <v>45292</v>
      </c>
      <c r="E734" s="5">
        <v>999.4000244140625</v>
      </c>
      <c r="F734" s="7">
        <v>53.6500244140625</v>
      </c>
      <c r="G734">
        <f t="shared" si="33"/>
        <v>870.09</v>
      </c>
      <c r="H734" s="11">
        <f t="shared" si="34"/>
        <v>132.17023526301881</v>
      </c>
      <c r="I734" s="7">
        <f t="shared" si="35"/>
        <v>7090.9363486733437</v>
      </c>
      <c r="J734" s="12">
        <f>Table1[[#This Row],[Total Profit/Loss]]/(Table1[[#This Row],[Quantities]]*Table1[[#This Row],[Buy Price]])</f>
        <v>5.6727490789386728E-2</v>
      </c>
      <c r="K734" s="7">
        <f>K733+Table1[[#This Row],[Total Profit/Loss]]</f>
        <v>25118140.664017651</v>
      </c>
      <c r="L734" s="12">
        <f>L733+Table1[[#This Row],[return %]]</f>
        <v>200.94512531214116</v>
      </c>
      <c r="M734"/>
    </row>
    <row r="735" spans="1:13" x14ac:dyDescent="0.35">
      <c r="A735" t="s">
        <v>47</v>
      </c>
      <c r="B735" s="3">
        <v>45061</v>
      </c>
      <c r="C735" s="5">
        <v>2779.550048828125</v>
      </c>
      <c r="D735" s="3">
        <v>45292</v>
      </c>
      <c r="E735" s="5">
        <v>3677.14990234375</v>
      </c>
      <c r="F735" s="7">
        <v>897.599853515625</v>
      </c>
      <c r="G735">
        <f t="shared" si="33"/>
        <v>2557.1860449218752</v>
      </c>
      <c r="H735" s="11">
        <f t="shared" si="34"/>
        <v>44.971307515294022</v>
      </c>
      <c r="I735" s="7">
        <f t="shared" si="35"/>
        <v>40366.239038134037</v>
      </c>
      <c r="J735" s="12">
        <f>Table1[[#This Row],[Total Profit/Loss]]/(Table1[[#This Row],[Quantities]]*Table1[[#This Row],[Buy Price]])</f>
        <v>0.32292991230507195</v>
      </c>
      <c r="K735" s="7">
        <f>K734+Table1[[#This Row],[Total Profit/Loss]]</f>
        <v>25158506.903055787</v>
      </c>
      <c r="L735" s="12">
        <f>L734+Table1[[#This Row],[return %]]</f>
        <v>201.26805522444624</v>
      </c>
      <c r="M735"/>
    </row>
    <row r="736" spans="1:13" x14ac:dyDescent="0.35">
      <c r="A736" t="s">
        <v>16</v>
      </c>
      <c r="B736" s="3">
        <v>45062</v>
      </c>
      <c r="C736" s="5">
        <v>240.94999694824219</v>
      </c>
      <c r="D736" s="3">
        <v>45292</v>
      </c>
      <c r="E736" s="5">
        <v>381.79998779296881</v>
      </c>
      <c r="F736" s="7">
        <v>140.84999084472659</v>
      </c>
      <c r="G736">
        <f t="shared" si="33"/>
        <v>221.67399719238281</v>
      </c>
      <c r="H736" s="11">
        <f t="shared" si="34"/>
        <v>518.77983641083392</v>
      </c>
      <c r="I736" s="7">
        <f t="shared" si="35"/>
        <v>73070.135208894717</v>
      </c>
      <c r="J736" s="12">
        <f>Table1[[#This Row],[Total Profit/Loss]]/(Table1[[#This Row],[Quantities]]*Table1[[#This Row],[Buy Price]])</f>
        <v>0.58456108167115761</v>
      </c>
      <c r="K736" s="7">
        <f>K735+Table1[[#This Row],[Total Profit/Loss]]</f>
        <v>25231577.038264681</v>
      </c>
      <c r="L736" s="12">
        <f>L735+Table1[[#This Row],[return %]]</f>
        <v>201.8526163061174</v>
      </c>
      <c r="M736"/>
    </row>
    <row r="737" spans="1:13" x14ac:dyDescent="0.35">
      <c r="A737" t="s">
        <v>31</v>
      </c>
      <c r="B737" s="3">
        <v>45072</v>
      </c>
      <c r="C737" s="5">
        <v>701.70001220703125</v>
      </c>
      <c r="D737" s="3">
        <v>45292</v>
      </c>
      <c r="E737" s="5">
        <v>877.5999755859375</v>
      </c>
      <c r="F737" s="7">
        <v>175.89996337890619</v>
      </c>
      <c r="G737">
        <f t="shared" si="33"/>
        <v>645.56401123046874</v>
      </c>
      <c r="H737" s="11">
        <f t="shared" si="34"/>
        <v>178.13880265847803</v>
      </c>
      <c r="I737" s="7">
        <f t="shared" si="35"/>
        <v>31334.608863988484</v>
      </c>
      <c r="J737" s="12">
        <f>Table1[[#This Row],[Total Profit/Loss]]/(Table1[[#This Row],[Quantities]]*Table1[[#This Row],[Buy Price]])</f>
        <v>0.25067687091190793</v>
      </c>
      <c r="K737" s="7">
        <f>K736+Table1[[#This Row],[Total Profit/Loss]]</f>
        <v>25262911.647128668</v>
      </c>
      <c r="L737" s="12">
        <f>L736+Table1[[#This Row],[return %]]</f>
        <v>202.10329317702931</v>
      </c>
      <c r="M737"/>
    </row>
    <row r="738" spans="1:13" x14ac:dyDescent="0.35">
      <c r="A738" t="s">
        <v>20</v>
      </c>
      <c r="B738" s="3">
        <v>45075</v>
      </c>
      <c r="C738" s="5">
        <v>1706.514526367188</v>
      </c>
      <c r="D738" s="3">
        <v>45292</v>
      </c>
      <c r="E738" s="5">
        <v>2118.875</v>
      </c>
      <c r="F738" s="7">
        <v>412.3604736328125</v>
      </c>
      <c r="G738">
        <f t="shared" si="33"/>
        <v>1569.993364257813</v>
      </c>
      <c r="H738" s="11">
        <f t="shared" si="34"/>
        <v>73.248717235416052</v>
      </c>
      <c r="I738" s="7">
        <f t="shared" si="35"/>
        <v>30204.875732192118</v>
      </c>
      <c r="J738" s="12">
        <f>Table1[[#This Row],[Total Profit/Loss]]/(Table1[[#This Row],[Quantities]]*Table1[[#This Row],[Buy Price]])</f>
        <v>0.24163900585753675</v>
      </c>
      <c r="K738" s="7">
        <f>K737+Table1[[#This Row],[Total Profit/Loss]]</f>
        <v>25293116.522860859</v>
      </c>
      <c r="L738" s="12">
        <f>L737+Table1[[#This Row],[return %]]</f>
        <v>202.34493218288685</v>
      </c>
      <c r="M738"/>
    </row>
    <row r="739" spans="1:13" x14ac:dyDescent="0.35">
      <c r="A739" t="s">
        <v>35</v>
      </c>
      <c r="B739" s="3">
        <v>45078</v>
      </c>
      <c r="C739" s="5">
        <v>9328.2998046875</v>
      </c>
      <c r="D739" s="3">
        <v>45292</v>
      </c>
      <c r="E739" s="5">
        <v>10283.2998046875</v>
      </c>
      <c r="F739" s="7">
        <v>955</v>
      </c>
      <c r="G739">
        <f t="shared" si="33"/>
        <v>8582.0358203124997</v>
      </c>
      <c r="H739" s="11">
        <f t="shared" si="34"/>
        <v>13.40008389708777</v>
      </c>
      <c r="I739" s="7">
        <f t="shared" si="35"/>
        <v>12797.08012171882</v>
      </c>
      <c r="J739" s="12">
        <f>Table1[[#This Row],[Total Profit/Loss]]/(Table1[[#This Row],[Quantities]]*Table1[[#This Row],[Buy Price]])</f>
        <v>0.1023766409737506</v>
      </c>
      <c r="K739" s="7">
        <f>K738+Table1[[#This Row],[Total Profit/Loss]]</f>
        <v>25305913.602982577</v>
      </c>
      <c r="L739" s="12">
        <f>L738+Table1[[#This Row],[return %]]</f>
        <v>202.4473088238606</v>
      </c>
      <c r="M739"/>
    </row>
    <row r="740" spans="1:13" x14ac:dyDescent="0.35">
      <c r="A740" t="s">
        <v>29</v>
      </c>
      <c r="B740" s="3">
        <v>45083</v>
      </c>
      <c r="C740" s="5">
        <v>1306</v>
      </c>
      <c r="D740" s="3">
        <v>45292</v>
      </c>
      <c r="E740" s="5">
        <v>1598.849975585938</v>
      </c>
      <c r="F740" s="7">
        <v>292.8499755859375</v>
      </c>
      <c r="G740">
        <f t="shared" si="33"/>
        <v>1201.52</v>
      </c>
      <c r="H740" s="11">
        <f t="shared" si="34"/>
        <v>95.712098009188338</v>
      </c>
      <c r="I740" s="7">
        <f t="shared" si="35"/>
        <v>28029.285565269663</v>
      </c>
      <c r="J740" s="12">
        <f>Table1[[#This Row],[Total Profit/Loss]]/(Table1[[#This Row],[Quantities]]*Table1[[#This Row],[Buy Price]])</f>
        <v>0.22423428452215735</v>
      </c>
      <c r="K740" s="7">
        <f>K739+Table1[[#This Row],[Total Profit/Loss]]</f>
        <v>25333942.888547845</v>
      </c>
      <c r="L740" s="12">
        <f>L739+Table1[[#This Row],[return %]]</f>
        <v>202.67154310838276</v>
      </c>
      <c r="M740"/>
    </row>
    <row r="741" spans="1:13" x14ac:dyDescent="0.35">
      <c r="A741" t="s">
        <v>13</v>
      </c>
      <c r="B741" s="3">
        <v>45085</v>
      </c>
      <c r="C741" s="5">
        <v>836</v>
      </c>
      <c r="D741" s="3">
        <v>45292</v>
      </c>
      <c r="E741" s="5">
        <v>1013.049987792969</v>
      </c>
      <c r="F741" s="7">
        <v>177.04998779296881</v>
      </c>
      <c r="G741">
        <f t="shared" si="33"/>
        <v>769.12</v>
      </c>
      <c r="H741" s="11">
        <f t="shared" si="34"/>
        <v>149.52153110047848</v>
      </c>
      <c r="I741" s="7">
        <f t="shared" si="35"/>
        <v>26472.78525612572</v>
      </c>
      <c r="J741" s="12">
        <f>Table1[[#This Row],[Total Profit/Loss]]/(Table1[[#This Row],[Quantities]]*Table1[[#This Row],[Buy Price]])</f>
        <v>0.21178228204900573</v>
      </c>
      <c r="K741" s="7">
        <f>K740+Table1[[#This Row],[Total Profit/Loss]]</f>
        <v>25360415.67380397</v>
      </c>
      <c r="L741" s="12">
        <f>L740+Table1[[#This Row],[return %]]</f>
        <v>202.88332539043176</v>
      </c>
      <c r="M741"/>
    </row>
    <row r="742" spans="1:13" x14ac:dyDescent="0.35">
      <c r="A742" t="s">
        <v>18</v>
      </c>
      <c r="B742" s="3">
        <v>45085</v>
      </c>
      <c r="C742" s="5">
        <v>3657.39990234375</v>
      </c>
      <c r="D742" s="3">
        <v>45292</v>
      </c>
      <c r="E742" s="5">
        <v>4038.35009765625</v>
      </c>
      <c r="F742" s="7">
        <v>380.9501953125</v>
      </c>
      <c r="G742">
        <f t="shared" si="33"/>
        <v>3364.8079101562503</v>
      </c>
      <c r="H742" s="11">
        <f t="shared" si="34"/>
        <v>34.177285322257788</v>
      </c>
      <c r="I742" s="7">
        <f t="shared" si="35"/>
        <v>13019.843518765143</v>
      </c>
      <c r="J742" s="12">
        <f>Table1[[#This Row],[Total Profit/Loss]]/(Table1[[#This Row],[Quantities]]*Table1[[#This Row],[Buy Price]])</f>
        <v>0.10415874815012105</v>
      </c>
      <c r="K742" s="7">
        <f>K741+Table1[[#This Row],[Total Profit/Loss]]</f>
        <v>25373435.517322734</v>
      </c>
      <c r="L742" s="12">
        <f>L741+Table1[[#This Row],[return %]]</f>
        <v>202.98748413858189</v>
      </c>
      <c r="M742"/>
    </row>
    <row r="743" spans="1:13" x14ac:dyDescent="0.35">
      <c r="A743" t="s">
        <v>41</v>
      </c>
      <c r="B743" s="3">
        <v>45090</v>
      </c>
      <c r="C743" s="5">
        <v>576.4000244140625</v>
      </c>
      <c r="D743" s="3">
        <v>45292</v>
      </c>
      <c r="E743" s="5">
        <v>641.3499755859375</v>
      </c>
      <c r="F743" s="7">
        <v>64.949951171875</v>
      </c>
      <c r="G743">
        <f t="shared" si="33"/>
        <v>530.28802246093755</v>
      </c>
      <c r="H743" s="11">
        <f t="shared" si="34"/>
        <v>216.86328019688838</v>
      </c>
      <c r="I743" s="7">
        <f t="shared" si="35"/>
        <v>14085.259459760548</v>
      </c>
      <c r="J743" s="12">
        <f>Table1[[#This Row],[Total Profit/Loss]]/(Table1[[#This Row],[Quantities]]*Table1[[#This Row],[Buy Price]])</f>
        <v>0.11268207567808425</v>
      </c>
      <c r="K743" s="7">
        <f>K742+Table1[[#This Row],[Total Profit/Loss]]</f>
        <v>25387520.776782494</v>
      </c>
      <c r="L743" s="12">
        <f>L742+Table1[[#This Row],[return %]]</f>
        <v>203.10016621425999</v>
      </c>
      <c r="M743"/>
    </row>
    <row r="744" spans="1:13" x14ac:dyDescent="0.35">
      <c r="A744" t="s">
        <v>23</v>
      </c>
      <c r="B744" s="3">
        <v>45093</v>
      </c>
      <c r="C744" s="5">
        <v>2832.050048828125</v>
      </c>
      <c r="D744" s="3">
        <v>45292</v>
      </c>
      <c r="E744" s="5">
        <v>4118.5498046875</v>
      </c>
      <c r="F744" s="7">
        <v>1286.499755859375</v>
      </c>
      <c r="G744">
        <f t="shared" si="33"/>
        <v>2605.486044921875</v>
      </c>
      <c r="H744" s="11">
        <f t="shared" si="34"/>
        <v>44.13763805188534</v>
      </c>
      <c r="I744" s="7">
        <f t="shared" si="35"/>
        <v>56783.06057795995</v>
      </c>
      <c r="J744" s="12">
        <f>Table1[[#This Row],[Total Profit/Loss]]/(Table1[[#This Row],[Quantities]]*Table1[[#This Row],[Buy Price]])</f>
        <v>0.45426448462367963</v>
      </c>
      <c r="K744" s="7">
        <f>K743+Table1[[#This Row],[Total Profit/Loss]]</f>
        <v>25444303.837360453</v>
      </c>
      <c r="L744" s="12">
        <f>L743+Table1[[#This Row],[return %]]</f>
        <v>203.55443069888366</v>
      </c>
      <c r="M744"/>
    </row>
    <row r="745" spans="1:13" x14ac:dyDescent="0.35">
      <c r="A745" t="s">
        <v>34</v>
      </c>
      <c r="B745" s="3">
        <v>45096</v>
      </c>
      <c r="C745" s="5">
        <v>1402.550048828125</v>
      </c>
      <c r="D745" s="3">
        <v>45292</v>
      </c>
      <c r="E745" s="5">
        <v>1703.300048828125</v>
      </c>
      <c r="F745" s="7">
        <v>300.75</v>
      </c>
      <c r="G745">
        <f t="shared" si="33"/>
        <v>1290.3460449218751</v>
      </c>
      <c r="H745" s="11">
        <f t="shared" si="34"/>
        <v>89.123379307883923</v>
      </c>
      <c r="I745" s="7">
        <f t="shared" si="35"/>
        <v>26803.856326846089</v>
      </c>
      <c r="J745" s="12">
        <f>Table1[[#This Row],[Total Profit/Loss]]/(Table1[[#This Row],[Quantities]]*Table1[[#This Row],[Buy Price]])</f>
        <v>0.21443085061476855</v>
      </c>
      <c r="K745" s="7">
        <f>K744+Table1[[#This Row],[Total Profit/Loss]]</f>
        <v>25471107.693687297</v>
      </c>
      <c r="L745" s="12">
        <f>L744+Table1[[#This Row],[return %]]</f>
        <v>203.76886154949844</v>
      </c>
      <c r="M745"/>
    </row>
    <row r="746" spans="1:13" x14ac:dyDescent="0.35">
      <c r="A746" t="s">
        <v>45</v>
      </c>
      <c r="B746" s="3">
        <v>45098</v>
      </c>
      <c r="C746" s="5">
        <v>113.90000152587891</v>
      </c>
      <c r="D746" s="3">
        <v>45292</v>
      </c>
      <c r="E746" s="5">
        <v>139.8500061035156</v>
      </c>
      <c r="F746" s="7">
        <v>25.950004577636719</v>
      </c>
      <c r="G746">
        <f t="shared" si="33"/>
        <v>104.78800140380859</v>
      </c>
      <c r="H746" s="11">
        <f t="shared" si="34"/>
        <v>1097.4538922336983</v>
      </c>
      <c r="I746" s="7">
        <f t="shared" si="35"/>
        <v>28478.933527209705</v>
      </c>
      <c r="J746" s="12">
        <f>Table1[[#This Row],[Total Profit/Loss]]/(Table1[[#This Row],[Quantities]]*Table1[[#This Row],[Buy Price]])</f>
        <v>0.22783146821767766</v>
      </c>
      <c r="K746" s="7">
        <f>K745+Table1[[#This Row],[Total Profit/Loss]]</f>
        <v>25499586.627214506</v>
      </c>
      <c r="L746" s="12">
        <f>L745+Table1[[#This Row],[return %]]</f>
        <v>203.99669301771613</v>
      </c>
      <c r="M746"/>
    </row>
    <row r="747" spans="1:13" x14ac:dyDescent="0.35">
      <c r="A747" t="s">
        <v>40</v>
      </c>
      <c r="B747" s="3">
        <v>45103</v>
      </c>
      <c r="C747" s="5">
        <v>2303.391845703125</v>
      </c>
      <c r="D747" s="3">
        <v>45292</v>
      </c>
      <c r="E747" s="5">
        <v>2590.25</v>
      </c>
      <c r="F747" s="7">
        <v>286.858154296875</v>
      </c>
      <c r="G747">
        <f t="shared" si="33"/>
        <v>2119.1204980468751</v>
      </c>
      <c r="H747" s="11">
        <f t="shared" si="34"/>
        <v>54.267796525016806</v>
      </c>
      <c r="I747" s="7">
        <f t="shared" si="35"/>
        <v>15567.159948924687</v>
      </c>
      <c r="J747" s="12">
        <f>Table1[[#This Row],[Total Profit/Loss]]/(Table1[[#This Row],[Quantities]]*Table1[[#This Row],[Buy Price]])</f>
        <v>0.12453727959139742</v>
      </c>
      <c r="K747" s="7">
        <f>K746+Table1[[#This Row],[Total Profit/Loss]]</f>
        <v>25515153.787163433</v>
      </c>
      <c r="L747" s="12">
        <f>L746+Table1[[#This Row],[return %]]</f>
        <v>204.12123029730753</v>
      </c>
      <c r="M747"/>
    </row>
    <row r="748" spans="1:13" x14ac:dyDescent="0.35">
      <c r="A748" t="s">
        <v>51</v>
      </c>
      <c r="B748" s="3">
        <v>45117</v>
      </c>
      <c r="C748" s="5">
        <v>389.95001220703119</v>
      </c>
      <c r="D748" s="3">
        <v>45292</v>
      </c>
      <c r="E748" s="5">
        <v>477.14999389648438</v>
      </c>
      <c r="F748" s="7">
        <v>87.199981689453125</v>
      </c>
      <c r="G748">
        <f t="shared" si="33"/>
        <v>358.75401123046873</v>
      </c>
      <c r="H748" s="11">
        <f t="shared" si="34"/>
        <v>320.55390713421878</v>
      </c>
      <c r="I748" s="7">
        <f t="shared" si="35"/>
        <v>27952.294832586536</v>
      </c>
      <c r="J748" s="12">
        <f>Table1[[#This Row],[Total Profit/Loss]]/(Table1[[#This Row],[Quantities]]*Table1[[#This Row],[Buy Price]])</f>
        <v>0.22361835866069202</v>
      </c>
      <c r="K748" s="7">
        <f>K747+Table1[[#This Row],[Total Profit/Loss]]</f>
        <v>25543106.08199602</v>
      </c>
      <c r="L748" s="12">
        <f>L747+Table1[[#This Row],[return %]]</f>
        <v>204.34484865596824</v>
      </c>
      <c r="M748"/>
    </row>
    <row r="749" spans="1:13" x14ac:dyDescent="0.35">
      <c r="A749" t="s">
        <v>11</v>
      </c>
      <c r="B749" s="3">
        <v>45121</v>
      </c>
      <c r="C749" s="5">
        <v>1614.199951171875</v>
      </c>
      <c r="D749" s="3">
        <v>45292</v>
      </c>
      <c r="E749" s="5">
        <v>1676.400024414062</v>
      </c>
      <c r="F749" s="7">
        <v>62.2000732421875</v>
      </c>
      <c r="G749">
        <f t="shared" si="33"/>
        <v>1485.063955078125</v>
      </c>
      <c r="H749" s="11">
        <f t="shared" si="34"/>
        <v>77.437742399417516</v>
      </c>
      <c r="I749" s="7">
        <f t="shared" si="35"/>
        <v>4816.6332489534179</v>
      </c>
      <c r="J749" s="12">
        <f>Table1[[#This Row],[Total Profit/Loss]]/(Table1[[#This Row],[Quantities]]*Table1[[#This Row],[Buy Price]])</f>
        <v>3.8533065991627348E-2</v>
      </c>
      <c r="K749" s="7">
        <f>K748+Table1[[#This Row],[Total Profit/Loss]]</f>
        <v>25547922.715244975</v>
      </c>
      <c r="L749" s="12">
        <f>L748+Table1[[#This Row],[return %]]</f>
        <v>204.38338172195986</v>
      </c>
      <c r="M749"/>
    </row>
    <row r="750" spans="1:13" x14ac:dyDescent="0.35">
      <c r="A750" t="s">
        <v>43</v>
      </c>
      <c r="B750" s="3">
        <v>45124</v>
      </c>
      <c r="C750" s="5">
        <v>3491.699951171875</v>
      </c>
      <c r="D750" s="3">
        <v>45292</v>
      </c>
      <c r="E750" s="5">
        <v>3811.10009765625</v>
      </c>
      <c r="F750" s="7">
        <v>319.400146484375</v>
      </c>
      <c r="G750">
        <f t="shared" si="33"/>
        <v>3212.3639550781249</v>
      </c>
      <c r="H750" s="11">
        <f t="shared" si="34"/>
        <v>35.79918141535839</v>
      </c>
      <c r="I750" s="7">
        <f t="shared" si="35"/>
        <v>11434.263788086186</v>
      </c>
      <c r="J750" s="12">
        <f>Table1[[#This Row],[Total Profit/Loss]]/(Table1[[#This Row],[Quantities]]*Table1[[#This Row],[Buy Price]])</f>
        <v>9.1474110304689493E-2</v>
      </c>
      <c r="K750" s="7">
        <f>K749+Table1[[#This Row],[Total Profit/Loss]]</f>
        <v>25559356.97903306</v>
      </c>
      <c r="L750" s="12">
        <f>L749+Table1[[#This Row],[return %]]</f>
        <v>204.47485583226455</v>
      </c>
      <c r="M750"/>
    </row>
    <row r="751" spans="1:13" x14ac:dyDescent="0.35">
      <c r="A751" t="s">
        <v>42</v>
      </c>
      <c r="B751" s="3">
        <v>45125</v>
      </c>
      <c r="C751" s="5">
        <v>1067.150024414062</v>
      </c>
      <c r="D751" s="3">
        <v>45292</v>
      </c>
      <c r="E751" s="5">
        <v>1260.25</v>
      </c>
      <c r="F751" s="7">
        <v>193.0999755859375</v>
      </c>
      <c r="G751">
        <f t="shared" si="33"/>
        <v>981.77802246093711</v>
      </c>
      <c r="H751" s="11">
        <f t="shared" si="34"/>
        <v>117.13442078458795</v>
      </c>
      <c r="I751" s="7">
        <f t="shared" si="35"/>
        <v>22618.653793776863</v>
      </c>
      <c r="J751" s="12">
        <f>Table1[[#This Row],[Total Profit/Loss]]/(Table1[[#This Row],[Quantities]]*Table1[[#This Row],[Buy Price]])</f>
        <v>0.18094923035021485</v>
      </c>
      <c r="K751" s="7">
        <f>K750+Table1[[#This Row],[Total Profit/Loss]]</f>
        <v>25581975.632826839</v>
      </c>
      <c r="L751" s="12">
        <f>L750+Table1[[#This Row],[return %]]</f>
        <v>204.65580506261477</v>
      </c>
      <c r="M751"/>
    </row>
    <row r="752" spans="1:13" x14ac:dyDescent="0.35">
      <c r="A752" t="s">
        <v>7</v>
      </c>
      <c r="B752" s="3">
        <v>45139</v>
      </c>
      <c r="C752" s="5">
        <v>765.3499755859375</v>
      </c>
      <c r="D752" s="3">
        <v>45292</v>
      </c>
      <c r="E752" s="5">
        <v>1047.849975585938</v>
      </c>
      <c r="F752" s="7">
        <v>282.5</v>
      </c>
      <c r="G752">
        <f t="shared" si="33"/>
        <v>704.12197753906253</v>
      </c>
      <c r="H752" s="11">
        <f t="shared" si="34"/>
        <v>163.32397463565923</v>
      </c>
      <c r="I752" s="7">
        <f t="shared" si="35"/>
        <v>46139.022834573734</v>
      </c>
      <c r="J752" s="12">
        <f>Table1[[#This Row],[Total Profit/Loss]]/(Table1[[#This Row],[Quantities]]*Table1[[#This Row],[Buy Price]])</f>
        <v>0.36911218267658968</v>
      </c>
      <c r="K752" s="7">
        <f>K751+Table1[[#This Row],[Total Profit/Loss]]</f>
        <v>25628114.655661412</v>
      </c>
      <c r="L752" s="12">
        <f>L751+Table1[[#This Row],[return %]]</f>
        <v>205.02491724529136</v>
      </c>
      <c r="M752"/>
    </row>
    <row r="753" spans="1:15" x14ac:dyDescent="0.35">
      <c r="A753" t="s">
        <v>15</v>
      </c>
      <c r="B753" s="3">
        <v>45140</v>
      </c>
      <c r="C753" s="5">
        <v>1168.300048828125</v>
      </c>
      <c r="D753" s="3">
        <v>45292</v>
      </c>
      <c r="E753" s="5">
        <v>1251</v>
      </c>
      <c r="F753" s="7">
        <v>82.699951171875</v>
      </c>
      <c r="G753">
        <f t="shared" si="33"/>
        <v>1074.8360449218751</v>
      </c>
      <c r="H753" s="11">
        <f t="shared" si="34"/>
        <v>106.99306237758239</v>
      </c>
      <c r="I753" s="7">
        <f t="shared" si="35"/>
        <v>8848.3210343554401</v>
      </c>
      <c r="J753" s="12">
        <f>Table1[[#This Row],[Total Profit/Loss]]/(Table1[[#This Row],[Quantities]]*Table1[[#This Row],[Buy Price]])</f>
        <v>7.0786568274843448E-2</v>
      </c>
      <c r="K753" s="7">
        <f>K752+Table1[[#This Row],[Total Profit/Loss]]</f>
        <v>25636962.976695769</v>
      </c>
      <c r="L753" s="12">
        <f>L752+Table1[[#This Row],[return %]]</f>
        <v>205.09570381356622</v>
      </c>
      <c r="M753"/>
    </row>
    <row r="754" spans="1:15" x14ac:dyDescent="0.35">
      <c r="A754" t="s">
        <v>24</v>
      </c>
      <c r="B754" s="3">
        <v>45155</v>
      </c>
      <c r="C754" s="5">
        <v>447.60000610351563</v>
      </c>
      <c r="D754" s="3">
        <v>45292</v>
      </c>
      <c r="E754" s="5">
        <v>610.4000244140625</v>
      </c>
      <c r="F754" s="7">
        <v>162.8000183105469</v>
      </c>
      <c r="G754">
        <f t="shared" si="33"/>
        <v>411.79200561523442</v>
      </c>
      <c r="H754" s="11">
        <f t="shared" si="34"/>
        <v>279.26719905158274</v>
      </c>
      <c r="I754" s="7">
        <f t="shared" si="35"/>
        <v>45464.705119132814</v>
      </c>
      <c r="J754" s="12">
        <f>Table1[[#This Row],[Total Profit/Loss]]/(Table1[[#This Row],[Quantities]]*Table1[[#This Row],[Buy Price]])</f>
        <v>0.36371764095306208</v>
      </c>
      <c r="K754" s="7">
        <f>K753+Table1[[#This Row],[Total Profit/Loss]]</f>
        <v>25682427.681814902</v>
      </c>
      <c r="L754" s="12">
        <f>L753+Table1[[#This Row],[return %]]</f>
        <v>205.45942145451929</v>
      </c>
      <c r="M754"/>
    </row>
    <row r="755" spans="1:15" x14ac:dyDescent="0.35">
      <c r="A755" t="s">
        <v>52</v>
      </c>
      <c r="B755" s="3">
        <v>45177</v>
      </c>
      <c r="C755" s="5">
        <v>18.35000038146973</v>
      </c>
      <c r="D755" s="3">
        <v>45292</v>
      </c>
      <c r="E755" s="5">
        <v>22.64999961853027</v>
      </c>
      <c r="F755" s="7">
        <v>4.2999992370605469</v>
      </c>
      <c r="G755">
        <f t="shared" si="33"/>
        <v>16.882000350952154</v>
      </c>
      <c r="H755" s="11">
        <f t="shared" si="34"/>
        <v>6811.9889592061372</v>
      </c>
      <c r="I755" s="7">
        <f t="shared" si="35"/>
        <v>29291.547327451259</v>
      </c>
      <c r="J755" s="12">
        <f>Table1[[#This Row],[Total Profit/Loss]]/(Table1[[#This Row],[Quantities]]*Table1[[#This Row],[Buy Price]])</f>
        <v>0.23433237861960968</v>
      </c>
      <c r="K755" s="7">
        <f>K754+Table1[[#This Row],[Total Profit/Loss]]</f>
        <v>25711719.229142353</v>
      </c>
      <c r="L755" s="12">
        <f>L754+Table1[[#This Row],[return %]]</f>
        <v>205.69375383313889</v>
      </c>
      <c r="M755"/>
    </row>
    <row r="756" spans="1:15" x14ac:dyDescent="0.35">
      <c r="A756" t="s">
        <v>30</v>
      </c>
      <c r="B756" s="3">
        <v>45191</v>
      </c>
      <c r="C756" s="5">
        <v>1496.150024414062</v>
      </c>
      <c r="D756" s="3">
        <v>45292</v>
      </c>
      <c r="E756" s="5">
        <v>1551.349975585938</v>
      </c>
      <c r="F756" s="7">
        <v>55.199951171875</v>
      </c>
      <c r="G756">
        <f t="shared" si="33"/>
        <v>1376.4580224609372</v>
      </c>
      <c r="H756" s="11">
        <f t="shared" si="34"/>
        <v>83.547771253055927</v>
      </c>
      <c r="I756" s="7">
        <f t="shared" si="35"/>
        <v>4611.8328936876687</v>
      </c>
      <c r="J756" s="12">
        <f>Table1[[#This Row],[Total Profit/Loss]]/(Table1[[#This Row],[Quantities]]*Table1[[#This Row],[Buy Price]])</f>
        <v>3.6894663149501322E-2</v>
      </c>
      <c r="K756" s="7">
        <f>K755+Table1[[#This Row],[Total Profit/Loss]]</f>
        <v>25716331.062036041</v>
      </c>
      <c r="L756" s="12">
        <f>L755+Table1[[#This Row],[return %]]</f>
        <v>205.73064849628838</v>
      </c>
      <c r="M756"/>
    </row>
    <row r="757" spans="1:15" x14ac:dyDescent="0.35">
      <c r="A757" t="s">
        <v>12</v>
      </c>
      <c r="B757" s="3">
        <v>45246</v>
      </c>
      <c r="C757" s="5">
        <v>199.32499694824219</v>
      </c>
      <c r="D757" s="3">
        <v>45292</v>
      </c>
      <c r="E757" s="5">
        <v>226.0249938964844</v>
      </c>
      <c r="F757" s="7">
        <v>26.699996948242191</v>
      </c>
      <c r="G757">
        <f t="shared" si="33"/>
        <v>183.37899719238283</v>
      </c>
      <c r="H757" s="11">
        <f t="shared" si="34"/>
        <v>627.11652785053491</v>
      </c>
      <c r="I757" s="7">
        <f t="shared" si="35"/>
        <v>16744.009379801522</v>
      </c>
      <c r="J757" s="12">
        <f>Table1[[#This Row],[Total Profit/Loss]]/(Table1[[#This Row],[Quantities]]*Table1[[#This Row],[Buy Price]])</f>
        <v>0.13395207503841208</v>
      </c>
      <c r="K757" s="7">
        <f>K756+Table1[[#This Row],[Total Profit/Loss]]</f>
        <v>25733075.071415842</v>
      </c>
      <c r="L757" s="12">
        <f>L756+Table1[[#This Row],[return %]]</f>
        <v>205.8646005713268</v>
      </c>
      <c r="M757"/>
    </row>
    <row r="758" spans="1:15" x14ac:dyDescent="0.35">
      <c r="A758" t="s">
        <v>14</v>
      </c>
      <c r="B758" s="3">
        <v>45265</v>
      </c>
      <c r="C758" s="5">
        <v>4948.39990234375</v>
      </c>
      <c r="D758" s="3">
        <v>45292</v>
      </c>
      <c r="E758" s="5">
        <v>5319.7998046875</v>
      </c>
      <c r="F758" s="7">
        <v>371.39990234375</v>
      </c>
      <c r="G758">
        <f t="shared" si="33"/>
        <v>4552.5279101562501</v>
      </c>
      <c r="H758" s="11">
        <f t="shared" si="34"/>
        <v>25.260690822662752</v>
      </c>
      <c r="I758" s="7">
        <f t="shared" si="35"/>
        <v>9381.8181046726077</v>
      </c>
      <c r="J758" s="12">
        <f>Table1[[#This Row],[Total Profit/Loss]]/(Table1[[#This Row],[Quantities]]*Table1[[#This Row],[Buy Price]])</f>
        <v>7.5054544837380846E-2</v>
      </c>
      <c r="K758" s="7">
        <f>K757+Table1[[#This Row],[Total Profit/Loss]]</f>
        <v>25742456.889520515</v>
      </c>
      <c r="L758" s="12">
        <f>L757+Table1[[#This Row],[return %]]</f>
        <v>205.93965511616418</v>
      </c>
      <c r="M758"/>
    </row>
    <row r="759" spans="1:15" x14ac:dyDescent="0.35">
      <c r="A759" t="s">
        <v>8</v>
      </c>
      <c r="B759" s="3">
        <v>45287</v>
      </c>
      <c r="C759" s="5">
        <v>3404.449951171875</v>
      </c>
      <c r="D759" s="3">
        <v>45292</v>
      </c>
      <c r="E759" s="5">
        <v>3396.10009765625</v>
      </c>
      <c r="F759" s="7">
        <v>-8.349853515625</v>
      </c>
      <c r="G759">
        <f t="shared" si="33"/>
        <v>3132.093955078125</v>
      </c>
      <c r="H759" s="11">
        <f t="shared" si="34"/>
        <v>36.716650793169293</v>
      </c>
      <c r="I759" s="7">
        <f t="shared" si="35"/>
        <v>-306.57865570732008</v>
      </c>
      <c r="J759" s="12">
        <f>Table1[[#This Row],[Total Profit/Loss]]/(Table1[[#This Row],[Quantities]]*Table1[[#This Row],[Buy Price]])</f>
        <v>-2.4526292456585608E-3</v>
      </c>
      <c r="K759" s="7">
        <f>K758+Table1[[#This Row],[Total Profit/Loss]]</f>
        <v>25742150.310864806</v>
      </c>
      <c r="L759" s="12">
        <f>L758+Table1[[#This Row],[return %]]</f>
        <v>205.93720248691852</v>
      </c>
      <c r="M759"/>
    </row>
    <row r="761" spans="1:15" x14ac:dyDescent="0.35">
      <c r="H761" s="11" t="s">
        <v>56</v>
      </c>
      <c r="I761" s="7">
        <f>AVERAGE(I2:I759)</f>
        <v>33960.620462882333</v>
      </c>
      <c r="K761" t="s">
        <v>56</v>
      </c>
      <c r="L761" s="13">
        <f>AVERAGE(L2:L759)</f>
        <v>110.57993880186299</v>
      </c>
      <c r="N761" t="s">
        <v>58</v>
      </c>
      <c r="O761" s="12">
        <f>_xlfn.RRI(24,K2,K759)</f>
        <v>0.41978307403718573</v>
      </c>
    </row>
    <row r="762" spans="1:15" x14ac:dyDescent="0.35">
      <c r="H762" s="11" t="s">
        <v>57</v>
      </c>
      <c r="I762">
        <f>_xlfn.STDEV.S(I2:I759)</f>
        <v>106433.47891980998</v>
      </c>
      <c r="K762" t="s">
        <v>59</v>
      </c>
      <c r="L762" s="12">
        <f>_xlfn.STDEV.S(L2:L759)</f>
        <v>66.397926544370208</v>
      </c>
      <c r="N762" t="s">
        <v>59</v>
      </c>
      <c r="O762">
        <f>_xlfn.STDEV.S(K2:K759)</f>
        <v>8299740.8180462886</v>
      </c>
    </row>
    <row r="763" spans="1:15" x14ac:dyDescent="0.35">
      <c r="K763" t="s">
        <v>61</v>
      </c>
      <c r="L763">
        <f>42-7/(66.4)</f>
        <v>41.894578313253014</v>
      </c>
      <c r="N763" t="s">
        <v>60</v>
      </c>
      <c r="O763" s="7">
        <f>AVERAGE(K2:K759)</f>
        <v>13822492.350232869</v>
      </c>
    </row>
    <row r="765" spans="1:15" x14ac:dyDescent="0.35">
      <c r="N765" t="s">
        <v>61</v>
      </c>
      <c r="O765" s="15">
        <f>(L761-7)/L762</f>
        <v>1.5599875507053074</v>
      </c>
    </row>
    <row r="766" spans="1:15" x14ac:dyDescent="0.35">
      <c r="L766" s="7"/>
      <c r="O766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10F9-DF41-427A-A68F-DF69C46BD613}">
  <dimension ref="A1"/>
  <sheetViews>
    <sheetView topLeftCell="A2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sorted on sell date asc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Saudeep Chattopadhyay</cp:lastModifiedBy>
  <dcterms:created xsi:type="dcterms:W3CDTF">2024-10-06T20:26:24Z</dcterms:created>
  <dcterms:modified xsi:type="dcterms:W3CDTF">2024-10-07T12:08:14Z</dcterms:modified>
</cp:coreProperties>
</file>