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2339092ff672ba/Bases FIAP/Tech Challange/Fase IV/"/>
    </mc:Choice>
  </mc:AlternateContent>
  <xr:revisionPtr revIDLastSave="4" documentId="8_{980AFEE7-1FB3-4C98-8C0B-06F3767E7EA8}" xr6:coauthVersionLast="47" xr6:coauthVersionMax="47" xr10:uidLastSave="{B89F168B-6E0E-45DF-9D32-5EA3C8D54BD6}"/>
  <bookViews>
    <workbookView xWindow="28680" yWindow="-120" windowWidth="29040" windowHeight="15720" xr2:uid="{03F727FA-3E23-4396-BB87-6FF4B7EA35B3}"/>
  </bookViews>
  <sheets>
    <sheet name="opecNopec Supply&gt;&gt;" sheetId="12" r:id="rId1"/>
    <sheet name="supply" sheetId="11" r:id="rId2"/>
    <sheet name="disruptions" sheetId="14" r:id="rId3"/>
    <sheet name="Balance&gt;&gt;" sheetId="18" r:id="rId4"/>
    <sheet name="balance" sheetId="19" r:id="rId5"/>
    <sheet name="Financial markets&gt;&gt;" sheetId="20" r:id="rId6"/>
    <sheet name="Fin market" sheetId="21" r:id="rId7"/>
    <sheet name="Demand&gt;&gt;" sheetId="23" r:id="rId8"/>
    <sheet name="consump change non ocde" sheetId="25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7" i="25" l="1"/>
  <c r="A97" i="25"/>
  <c r="C96" i="25"/>
  <c r="A96" i="25"/>
  <c r="C95" i="25"/>
  <c r="A95" i="25"/>
  <c r="C94" i="25"/>
  <c r="A94" i="25"/>
  <c r="C93" i="25"/>
  <c r="A93" i="25"/>
  <c r="C92" i="25"/>
  <c r="A92" i="25"/>
  <c r="C91" i="25"/>
  <c r="A91" i="25"/>
  <c r="C90" i="25"/>
  <c r="A90" i="25"/>
  <c r="C89" i="25"/>
  <c r="A89" i="25"/>
  <c r="C88" i="25"/>
  <c r="A88" i="25"/>
  <c r="C87" i="25"/>
  <c r="A87" i="25"/>
  <c r="C86" i="25"/>
  <c r="A86" i="25"/>
  <c r="C85" i="25"/>
  <c r="A85" i="25"/>
  <c r="C84" i="25"/>
  <c r="A84" i="25"/>
  <c r="C83" i="25"/>
  <c r="A83" i="25"/>
  <c r="C82" i="25"/>
  <c r="A82" i="25"/>
  <c r="C81" i="25"/>
  <c r="A81" i="25"/>
  <c r="C80" i="25"/>
  <c r="A80" i="25"/>
  <c r="C79" i="25"/>
  <c r="A79" i="25"/>
  <c r="C78" i="25"/>
  <c r="A78" i="25"/>
  <c r="C77" i="25"/>
  <c r="A77" i="25"/>
  <c r="C76" i="25"/>
  <c r="A76" i="25"/>
  <c r="C75" i="25"/>
  <c r="A75" i="25"/>
  <c r="C74" i="25"/>
  <c r="A74" i="25"/>
  <c r="C73" i="25"/>
  <c r="A73" i="25"/>
  <c r="B97" i="11"/>
  <c r="B96" i="11"/>
  <c r="B95" i="11"/>
  <c r="B94" i="11"/>
  <c r="A97" i="11"/>
  <c r="A96" i="11"/>
  <c r="A95" i="11"/>
  <c r="A94" i="11"/>
  <c r="B93" i="11"/>
  <c r="A93" i="11" s="1"/>
  <c r="C97" i="11"/>
  <c r="C96" i="11"/>
  <c r="C95" i="11"/>
  <c r="C94" i="11"/>
  <c r="C93" i="11"/>
  <c r="C72" i="25"/>
  <c r="A72" i="25"/>
  <c r="C71" i="25"/>
  <c r="A71" i="25"/>
  <c r="C70" i="25"/>
  <c r="A70" i="25"/>
  <c r="C69" i="25"/>
  <c r="A69" i="25"/>
  <c r="C68" i="25"/>
  <c r="A68" i="25"/>
  <c r="C67" i="25"/>
  <c r="A67" i="25"/>
  <c r="C66" i="25"/>
  <c r="A66" i="25"/>
  <c r="C65" i="25"/>
  <c r="A65" i="25"/>
  <c r="C64" i="25"/>
  <c r="A64" i="25"/>
  <c r="C63" i="25"/>
  <c r="A63" i="25"/>
  <c r="C62" i="25"/>
  <c r="A62" i="25"/>
  <c r="C61" i="25"/>
  <c r="A61" i="25"/>
  <c r="C60" i="25"/>
  <c r="A60" i="25"/>
  <c r="C59" i="25"/>
  <c r="A59" i="25"/>
  <c r="C58" i="25"/>
  <c r="A58" i="25"/>
  <c r="C57" i="25"/>
  <c r="A57" i="25"/>
  <c r="C56" i="25"/>
  <c r="A56" i="25"/>
  <c r="C55" i="25"/>
  <c r="A55" i="25"/>
  <c r="C54" i="25"/>
  <c r="A54" i="25"/>
  <c r="C53" i="25"/>
  <c r="A53" i="25"/>
  <c r="C52" i="25"/>
  <c r="A52" i="25"/>
  <c r="C51" i="25"/>
  <c r="A51" i="25"/>
  <c r="C50" i="25"/>
  <c r="A50" i="25"/>
  <c r="C49" i="25"/>
  <c r="A49" i="25"/>
  <c r="C48" i="25"/>
  <c r="A48" i="25"/>
  <c r="C47" i="25"/>
  <c r="A47" i="25"/>
  <c r="C46" i="25"/>
  <c r="A46" i="25"/>
  <c r="C45" i="25"/>
  <c r="A45" i="25"/>
  <c r="C44" i="25"/>
  <c r="A44" i="25"/>
  <c r="C43" i="25"/>
  <c r="A43" i="25"/>
  <c r="C42" i="25"/>
  <c r="A42" i="25"/>
  <c r="C41" i="25"/>
  <c r="A41" i="25"/>
  <c r="C40" i="25"/>
  <c r="A40" i="25"/>
  <c r="C39" i="25"/>
  <c r="A39" i="25"/>
  <c r="C38" i="25"/>
  <c r="A38" i="25"/>
  <c r="C37" i="25"/>
  <c r="A37" i="25"/>
  <c r="C36" i="25"/>
  <c r="A36" i="25"/>
  <c r="C35" i="25"/>
  <c r="A35" i="25"/>
  <c r="C34" i="25"/>
  <c r="A34" i="25"/>
  <c r="C33" i="25"/>
  <c r="A33" i="25"/>
  <c r="C32" i="25"/>
  <c r="A32" i="25"/>
  <c r="C31" i="25"/>
  <c r="A31" i="25"/>
  <c r="C30" i="25"/>
  <c r="A30" i="25"/>
  <c r="C29" i="25"/>
  <c r="A29" i="25"/>
  <c r="C28" i="25"/>
  <c r="A28" i="25"/>
  <c r="C27" i="25"/>
  <c r="A27" i="25"/>
  <c r="C26" i="25"/>
  <c r="A26" i="25"/>
  <c r="C25" i="25"/>
  <c r="A25" i="25"/>
  <c r="C24" i="25"/>
  <c r="A24" i="25"/>
  <c r="C23" i="25"/>
  <c r="A23" i="25"/>
  <c r="C22" i="25"/>
  <c r="A22" i="25"/>
  <c r="C21" i="25"/>
  <c r="A21" i="25"/>
  <c r="C20" i="25"/>
  <c r="A20" i="25"/>
  <c r="C19" i="25"/>
  <c r="A19" i="25"/>
  <c r="C18" i="25"/>
  <c r="A18" i="25"/>
  <c r="C17" i="25"/>
  <c r="A17" i="25"/>
  <c r="C16" i="25"/>
  <c r="A16" i="25"/>
  <c r="C15" i="25"/>
  <c r="A15" i="25"/>
  <c r="C14" i="25"/>
  <c r="A14" i="25"/>
  <c r="C13" i="25"/>
  <c r="A13" i="25"/>
  <c r="C12" i="25"/>
  <c r="A12" i="25"/>
  <c r="C11" i="25"/>
  <c r="A11" i="25"/>
  <c r="C10" i="25"/>
  <c r="A10" i="25"/>
  <c r="C9" i="25"/>
  <c r="A9" i="25"/>
  <c r="C8" i="25"/>
  <c r="A8" i="25"/>
  <c r="C7" i="25"/>
  <c r="A7" i="25"/>
  <c r="C6" i="25"/>
  <c r="A6" i="25"/>
  <c r="C5" i="25"/>
  <c r="A5" i="25"/>
  <c r="C4" i="25"/>
  <c r="A4" i="25"/>
  <c r="C3" i="25"/>
  <c r="A3" i="25"/>
  <c r="C2" i="25"/>
  <c r="A2" i="25"/>
  <c r="C15" i="21"/>
  <c r="C16" i="21"/>
  <c r="C17" i="21"/>
  <c r="C18" i="21"/>
  <c r="C19" i="21"/>
  <c r="C31" i="21" s="1"/>
  <c r="C20" i="21"/>
  <c r="C32" i="21" s="1"/>
  <c r="C21" i="21"/>
  <c r="C33" i="21" s="1"/>
  <c r="C22" i="21"/>
  <c r="C34" i="21" s="1"/>
  <c r="C23" i="21"/>
  <c r="C24" i="21"/>
  <c r="C25" i="21"/>
  <c r="C26" i="21"/>
  <c r="C27" i="21"/>
  <c r="C28" i="21"/>
  <c r="C40" i="21" s="1"/>
  <c r="C29" i="21"/>
  <c r="C41" i="21" s="1"/>
  <c r="C30" i="21"/>
  <c r="C42" i="21" s="1"/>
  <c r="C35" i="21"/>
  <c r="C36" i="21"/>
  <c r="C48" i="21" s="1"/>
  <c r="C37" i="21"/>
  <c r="C49" i="21" s="1"/>
  <c r="C38" i="21"/>
  <c r="C50" i="21" s="1"/>
  <c r="C39" i="21"/>
  <c r="C47" i="21"/>
  <c r="C51" i="21"/>
  <c r="C59" i="21"/>
  <c r="C63" i="21"/>
  <c r="C71" i="21"/>
  <c r="C75" i="21"/>
  <c r="C83" i="21"/>
  <c r="C87" i="21"/>
  <c r="C95" i="21"/>
  <c r="C99" i="21"/>
  <c r="C107" i="21"/>
  <c r="C111" i="21"/>
  <c r="C119" i="21"/>
  <c r="C123" i="21"/>
  <c r="C131" i="21"/>
  <c r="C135" i="21"/>
  <c r="C143" i="21"/>
  <c r="C147" i="21"/>
  <c r="C155" i="21"/>
  <c r="C159" i="21"/>
  <c r="C167" i="21"/>
  <c r="C171" i="21"/>
  <c r="C179" i="21"/>
  <c r="C183" i="21"/>
  <c r="C191" i="21"/>
  <c r="C14" i="21"/>
  <c r="A14" i="21" s="1"/>
  <c r="A3" i="21"/>
  <c r="A4" i="21"/>
  <c r="A5" i="21"/>
  <c r="A6" i="21"/>
  <c r="A7" i="21"/>
  <c r="A8" i="21"/>
  <c r="A9" i="21"/>
  <c r="A10" i="21"/>
  <c r="A11" i="21"/>
  <c r="A12" i="21"/>
  <c r="A13" i="21"/>
  <c r="A15" i="21"/>
  <c r="A16" i="21"/>
  <c r="A17" i="21"/>
  <c r="A18" i="21"/>
  <c r="A19" i="21"/>
  <c r="A20" i="21"/>
  <c r="A21" i="21"/>
  <c r="A23" i="21"/>
  <c r="A24" i="21"/>
  <c r="A25" i="21"/>
  <c r="A26" i="21"/>
  <c r="A27" i="21"/>
  <c r="A28" i="21"/>
  <c r="A29" i="21"/>
  <c r="A35" i="21"/>
  <c r="A36" i="21"/>
  <c r="A37" i="21"/>
  <c r="A39" i="21"/>
  <c r="A47" i="21"/>
  <c r="A51" i="21"/>
  <c r="A59" i="21"/>
  <c r="A63" i="21"/>
  <c r="A71" i="21"/>
  <c r="A75" i="21"/>
  <c r="A83" i="21"/>
  <c r="A87" i="21"/>
  <c r="A95" i="21"/>
  <c r="A99" i="21"/>
  <c r="A107" i="21"/>
  <c r="A111" i="21"/>
  <c r="A119" i="21"/>
  <c r="A123" i="21"/>
  <c r="A131" i="21"/>
  <c r="A135" i="21"/>
  <c r="A143" i="21"/>
  <c r="A147" i="21"/>
  <c r="A155" i="21"/>
  <c r="A159" i="21"/>
  <c r="A167" i="21"/>
  <c r="A171" i="21"/>
  <c r="A179" i="21"/>
  <c r="A183" i="21"/>
  <c r="A191" i="21"/>
  <c r="A2" i="21"/>
  <c r="C6" i="19"/>
  <c r="A6" i="19" s="1"/>
  <c r="C7" i="19"/>
  <c r="A7" i="19" s="1"/>
  <c r="A8" i="19"/>
  <c r="C8" i="19"/>
  <c r="A9" i="19"/>
  <c r="C9" i="19"/>
  <c r="A10" i="19"/>
  <c r="C10" i="19"/>
  <c r="A11" i="19"/>
  <c r="C11" i="19"/>
  <c r="A12" i="19"/>
  <c r="C12" i="19"/>
  <c r="C13" i="19"/>
  <c r="A13" i="19" s="1"/>
  <c r="C14" i="19"/>
  <c r="A14" i="19" s="1"/>
  <c r="C15" i="19"/>
  <c r="A15" i="19" s="1"/>
  <c r="A16" i="19"/>
  <c r="C16" i="19"/>
  <c r="A17" i="19"/>
  <c r="C17" i="19"/>
  <c r="A18" i="19"/>
  <c r="C18" i="19"/>
  <c r="A19" i="19"/>
  <c r="C19" i="19"/>
  <c r="A20" i="19"/>
  <c r="C20" i="19"/>
  <c r="C21" i="19"/>
  <c r="A21" i="19" s="1"/>
  <c r="C22" i="19"/>
  <c r="A22" i="19" s="1"/>
  <c r="C23" i="19"/>
  <c r="A23" i="19" s="1"/>
  <c r="A24" i="19"/>
  <c r="C24" i="19"/>
  <c r="A25" i="19"/>
  <c r="C25" i="19"/>
  <c r="A26" i="19"/>
  <c r="C26" i="19"/>
  <c r="A27" i="19"/>
  <c r="C27" i="19"/>
  <c r="A28" i="19"/>
  <c r="C28" i="19"/>
  <c r="C29" i="19"/>
  <c r="A29" i="19" s="1"/>
  <c r="C30" i="19"/>
  <c r="A30" i="19" s="1"/>
  <c r="C31" i="19"/>
  <c r="A31" i="19" s="1"/>
  <c r="A32" i="19"/>
  <c r="C32" i="19"/>
  <c r="A33" i="19"/>
  <c r="C33" i="19"/>
  <c r="A34" i="19"/>
  <c r="C34" i="19"/>
  <c r="A35" i="19"/>
  <c r="C35" i="19"/>
  <c r="A36" i="19"/>
  <c r="C36" i="19"/>
  <c r="C37" i="19"/>
  <c r="A37" i="19" s="1"/>
  <c r="C38" i="19"/>
  <c r="A38" i="19" s="1"/>
  <c r="C39" i="19"/>
  <c r="A39" i="19" s="1"/>
  <c r="A40" i="19"/>
  <c r="C40" i="19"/>
  <c r="A41" i="19"/>
  <c r="C41" i="19"/>
  <c r="A42" i="19"/>
  <c r="C42" i="19"/>
  <c r="A43" i="19"/>
  <c r="C43" i="19"/>
  <c r="A44" i="19"/>
  <c r="C44" i="19"/>
  <c r="C45" i="19"/>
  <c r="A45" i="19" s="1"/>
  <c r="C46" i="19"/>
  <c r="A46" i="19" s="1"/>
  <c r="C47" i="19"/>
  <c r="A47" i="19" s="1"/>
  <c r="A48" i="19"/>
  <c r="C48" i="19"/>
  <c r="A49" i="19"/>
  <c r="C49" i="19"/>
  <c r="A50" i="19"/>
  <c r="C50" i="19"/>
  <c r="A51" i="19"/>
  <c r="C51" i="19"/>
  <c r="A52" i="19"/>
  <c r="C52" i="19"/>
  <c r="C53" i="19"/>
  <c r="A53" i="19" s="1"/>
  <c r="C54" i="19"/>
  <c r="A54" i="19" s="1"/>
  <c r="C55" i="19"/>
  <c r="A55" i="19" s="1"/>
  <c r="A56" i="19"/>
  <c r="C56" i="19"/>
  <c r="A57" i="19"/>
  <c r="C57" i="19"/>
  <c r="A58" i="19"/>
  <c r="C58" i="19"/>
  <c r="A59" i="19"/>
  <c r="C59" i="19"/>
  <c r="A60" i="19"/>
  <c r="C60" i="19"/>
  <c r="C61" i="19"/>
  <c r="A61" i="19" s="1"/>
  <c r="C62" i="19"/>
  <c r="A62" i="19" s="1"/>
  <c r="C63" i="19"/>
  <c r="A63" i="19" s="1"/>
  <c r="A64" i="19"/>
  <c r="C64" i="19"/>
  <c r="A65" i="19"/>
  <c r="C65" i="19"/>
  <c r="A66" i="19"/>
  <c r="C66" i="19"/>
  <c r="A67" i="19"/>
  <c r="C67" i="19"/>
  <c r="A68" i="19"/>
  <c r="C68" i="19"/>
  <c r="C69" i="19"/>
  <c r="A69" i="19" s="1"/>
  <c r="C70" i="19"/>
  <c r="A70" i="19" s="1"/>
  <c r="C71" i="19"/>
  <c r="A71" i="19" s="1"/>
  <c r="A72" i="19"/>
  <c r="C72" i="19"/>
  <c r="A5" i="19"/>
  <c r="C5" i="19"/>
  <c r="C4" i="19"/>
  <c r="A4" i="19" s="1"/>
  <c r="C3" i="19"/>
  <c r="A3" i="19" s="1"/>
  <c r="C2" i="19"/>
  <c r="A2" i="19" s="1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C92" i="11"/>
  <c r="B92" i="11"/>
  <c r="A92" i="11" s="1"/>
  <c r="C91" i="11"/>
  <c r="B91" i="11" s="1"/>
  <c r="A91" i="11" s="1"/>
  <c r="C90" i="11"/>
  <c r="B90" i="11" s="1"/>
  <c r="A90" i="11" s="1"/>
  <c r="C89" i="11"/>
  <c r="B89" i="11" s="1"/>
  <c r="A89" i="11" s="1"/>
  <c r="C88" i="11"/>
  <c r="B88" i="11"/>
  <c r="A88" i="11" s="1"/>
  <c r="C87" i="11"/>
  <c r="B87" i="11"/>
  <c r="A87" i="11"/>
  <c r="C86" i="11"/>
  <c r="B86" i="11"/>
  <c r="A86" i="11" s="1"/>
  <c r="C85" i="11"/>
  <c r="B85" i="11" s="1"/>
  <c r="A85" i="11" s="1"/>
  <c r="C84" i="11"/>
  <c r="B84" i="11"/>
  <c r="A84" i="11" s="1"/>
  <c r="C83" i="11"/>
  <c r="B83" i="11" s="1"/>
  <c r="A83" i="11" s="1"/>
  <c r="C82" i="11"/>
  <c r="B82" i="11" s="1"/>
  <c r="A82" i="11" s="1"/>
  <c r="C81" i="11"/>
  <c r="B81" i="11" s="1"/>
  <c r="A81" i="11" s="1"/>
  <c r="C80" i="11"/>
  <c r="B80" i="11"/>
  <c r="A80" i="11" s="1"/>
  <c r="C79" i="11"/>
  <c r="B79" i="11"/>
  <c r="A79" i="11"/>
  <c r="C78" i="11"/>
  <c r="B78" i="11"/>
  <c r="A78" i="11" s="1"/>
  <c r="C77" i="11"/>
  <c r="B77" i="11" s="1"/>
  <c r="A77" i="11" s="1"/>
  <c r="C76" i="11"/>
  <c r="B76" i="11"/>
  <c r="A76" i="11" s="1"/>
  <c r="C75" i="11"/>
  <c r="B75" i="11" s="1"/>
  <c r="A75" i="11" s="1"/>
  <c r="C74" i="11"/>
  <c r="B74" i="11" s="1"/>
  <c r="A74" i="11" s="1"/>
  <c r="C73" i="11"/>
  <c r="B73" i="11" s="1"/>
  <c r="A73" i="11" s="1"/>
  <c r="C72" i="11"/>
  <c r="B72" i="11"/>
  <c r="A72" i="11" s="1"/>
  <c r="C71" i="11"/>
  <c r="B71" i="11"/>
  <c r="A71" i="11"/>
  <c r="C70" i="11"/>
  <c r="B70" i="11"/>
  <c r="A70" i="11" s="1"/>
  <c r="C69" i="11"/>
  <c r="B69" i="11" s="1"/>
  <c r="A69" i="11" s="1"/>
  <c r="C68" i="11"/>
  <c r="B68" i="11"/>
  <c r="A68" i="11" s="1"/>
  <c r="C67" i="11"/>
  <c r="B67" i="11" s="1"/>
  <c r="A67" i="11" s="1"/>
  <c r="C66" i="11"/>
  <c r="B66" i="11" s="1"/>
  <c r="A66" i="11" s="1"/>
  <c r="C65" i="11"/>
  <c r="B65" i="11" s="1"/>
  <c r="A65" i="11" s="1"/>
  <c r="C64" i="11"/>
  <c r="B64" i="11"/>
  <c r="A64" i="11" s="1"/>
  <c r="C63" i="11"/>
  <c r="B63" i="11"/>
  <c r="A63" i="11"/>
  <c r="C62" i="11"/>
  <c r="B62" i="11"/>
  <c r="A62" i="11" s="1"/>
  <c r="C61" i="11"/>
  <c r="B61" i="11" s="1"/>
  <c r="A61" i="11" s="1"/>
  <c r="C60" i="11"/>
  <c r="B60" i="11"/>
  <c r="A60" i="11" s="1"/>
  <c r="C59" i="11"/>
  <c r="B59" i="11" s="1"/>
  <c r="A59" i="11" s="1"/>
  <c r="C58" i="11"/>
  <c r="B58" i="11" s="1"/>
  <c r="A58" i="11" s="1"/>
  <c r="C57" i="11"/>
  <c r="B57" i="11" s="1"/>
  <c r="A57" i="11" s="1"/>
  <c r="C56" i="11"/>
  <c r="B56" i="11"/>
  <c r="A56" i="11" s="1"/>
  <c r="C55" i="11"/>
  <c r="B55" i="11"/>
  <c r="A55" i="11"/>
  <c r="C54" i="11"/>
  <c r="B54" i="11"/>
  <c r="A54" i="11" s="1"/>
  <c r="C53" i="11"/>
  <c r="B53" i="11" s="1"/>
  <c r="A53" i="11" s="1"/>
  <c r="C52" i="11"/>
  <c r="B52" i="11"/>
  <c r="A52" i="11" s="1"/>
  <c r="C51" i="11"/>
  <c r="B51" i="11" s="1"/>
  <c r="A51" i="11" s="1"/>
  <c r="C50" i="11"/>
  <c r="B50" i="11" s="1"/>
  <c r="A50" i="11" s="1"/>
  <c r="C49" i="11"/>
  <c r="B49" i="11" s="1"/>
  <c r="A49" i="11" s="1"/>
  <c r="C48" i="11"/>
  <c r="B48" i="11"/>
  <c r="A48" i="11" s="1"/>
  <c r="C47" i="11"/>
  <c r="B47" i="11"/>
  <c r="A47" i="11"/>
  <c r="C46" i="11"/>
  <c r="B46" i="11"/>
  <c r="A46" i="11" s="1"/>
  <c r="C45" i="11"/>
  <c r="B45" i="11" s="1"/>
  <c r="A45" i="11" s="1"/>
  <c r="C44" i="11"/>
  <c r="B44" i="11"/>
  <c r="A44" i="11" s="1"/>
  <c r="C43" i="11"/>
  <c r="B43" i="11" s="1"/>
  <c r="A43" i="11" s="1"/>
  <c r="C42" i="11"/>
  <c r="B42" i="11"/>
  <c r="A42" i="11"/>
  <c r="C41" i="11"/>
  <c r="B41" i="11" s="1"/>
  <c r="A41" i="11" s="1"/>
  <c r="C40" i="11"/>
  <c r="B40" i="11"/>
  <c r="A40" i="11" s="1"/>
  <c r="C39" i="11"/>
  <c r="B39" i="11"/>
  <c r="A39" i="11"/>
  <c r="C38" i="11"/>
  <c r="B38" i="11"/>
  <c r="A38" i="11" s="1"/>
  <c r="C37" i="11"/>
  <c r="B37" i="11" s="1"/>
  <c r="A37" i="11" s="1"/>
  <c r="C36" i="11"/>
  <c r="B36" i="11"/>
  <c r="A36" i="11" s="1"/>
  <c r="C35" i="11"/>
  <c r="B35" i="11" s="1"/>
  <c r="A35" i="11" s="1"/>
  <c r="C34" i="11"/>
  <c r="B34" i="11"/>
  <c r="A34" i="11"/>
  <c r="C33" i="11"/>
  <c r="B33" i="11" s="1"/>
  <c r="A33" i="11" s="1"/>
  <c r="C32" i="11"/>
  <c r="B32" i="11"/>
  <c r="A32" i="11" s="1"/>
  <c r="C31" i="11"/>
  <c r="B31" i="11"/>
  <c r="A31" i="11"/>
  <c r="C30" i="11"/>
  <c r="B30" i="11"/>
  <c r="A30" i="11" s="1"/>
  <c r="C29" i="11"/>
  <c r="B29" i="11" s="1"/>
  <c r="A29" i="11" s="1"/>
  <c r="C28" i="11"/>
  <c r="B28" i="11"/>
  <c r="A28" i="11" s="1"/>
  <c r="C27" i="11"/>
  <c r="B27" i="11" s="1"/>
  <c r="A27" i="11" s="1"/>
  <c r="C26" i="11"/>
  <c r="B26" i="11"/>
  <c r="A26" i="11"/>
  <c r="C25" i="11"/>
  <c r="B25" i="11" s="1"/>
  <c r="A25" i="11" s="1"/>
  <c r="C24" i="11"/>
  <c r="B24" i="11"/>
  <c r="A24" i="11" s="1"/>
  <c r="C23" i="11"/>
  <c r="B23" i="11"/>
  <c r="A23" i="11"/>
  <c r="C22" i="11"/>
  <c r="B22" i="11"/>
  <c r="A22" i="11" s="1"/>
  <c r="C21" i="11"/>
  <c r="B21" i="11" s="1"/>
  <c r="A21" i="11" s="1"/>
  <c r="C20" i="11"/>
  <c r="B20" i="11"/>
  <c r="A20" i="11" s="1"/>
  <c r="C19" i="11"/>
  <c r="B19" i="11" s="1"/>
  <c r="A19" i="11" s="1"/>
  <c r="C18" i="11"/>
  <c r="B18" i="11"/>
  <c r="A18" i="11"/>
  <c r="C17" i="11"/>
  <c r="B17" i="11" s="1"/>
  <c r="A17" i="11" s="1"/>
  <c r="C16" i="11"/>
  <c r="B16" i="11"/>
  <c r="A16" i="11" s="1"/>
  <c r="C15" i="11"/>
  <c r="B15" i="11"/>
  <c r="A15" i="11"/>
  <c r="C14" i="11"/>
  <c r="B14" i="11"/>
  <c r="A14" i="11" s="1"/>
  <c r="C13" i="11"/>
  <c r="B13" i="11" s="1"/>
  <c r="A13" i="11" s="1"/>
  <c r="C12" i="11"/>
  <c r="B12" i="11"/>
  <c r="A12" i="11" s="1"/>
  <c r="C11" i="11"/>
  <c r="B11" i="11" s="1"/>
  <c r="A11" i="11" s="1"/>
  <c r="C10" i="11"/>
  <c r="B10" i="11"/>
  <c r="A10" i="11"/>
  <c r="C9" i="11"/>
  <c r="B9" i="11" s="1"/>
  <c r="A9" i="11" s="1"/>
  <c r="C8" i="11"/>
  <c r="B8" i="11"/>
  <c r="A8" i="11" s="1"/>
  <c r="C7" i="11"/>
  <c r="B7" i="11"/>
  <c r="A7" i="11"/>
  <c r="C6" i="11"/>
  <c r="B6" i="11"/>
  <c r="A6" i="11" s="1"/>
  <c r="C5" i="11"/>
  <c r="B5" i="11" s="1"/>
  <c r="A5" i="11" s="1"/>
  <c r="C4" i="11"/>
  <c r="B4" i="11"/>
  <c r="A4" i="11" s="1"/>
  <c r="C3" i="11"/>
  <c r="B3" i="11" s="1"/>
  <c r="A3" i="11" s="1"/>
  <c r="C2" i="11"/>
  <c r="B2" i="11"/>
  <c r="A2" i="11"/>
  <c r="A41" i="21" l="1"/>
  <c r="C53" i="21"/>
  <c r="A33" i="21"/>
  <c r="C45" i="21"/>
  <c r="A42" i="21"/>
  <c r="C54" i="21"/>
  <c r="A40" i="21"/>
  <c r="C52" i="21"/>
  <c r="A32" i="21"/>
  <c r="C44" i="21"/>
  <c r="A34" i="21"/>
  <c r="C46" i="21"/>
  <c r="C43" i="21"/>
  <c r="A31" i="21"/>
  <c r="A50" i="21"/>
  <c r="C62" i="21"/>
  <c r="A49" i="21"/>
  <c r="C61" i="21"/>
  <c r="A48" i="21"/>
  <c r="C60" i="21"/>
  <c r="A38" i="21"/>
  <c r="A30" i="21"/>
  <c r="A22" i="21"/>
  <c r="C64" i="21" l="1"/>
  <c r="A52" i="21"/>
  <c r="C66" i="21"/>
  <c r="A54" i="21"/>
  <c r="C55" i="21"/>
  <c r="A43" i="21"/>
  <c r="C74" i="21"/>
  <c r="A62" i="21"/>
  <c r="C72" i="21"/>
  <c r="A60" i="21"/>
  <c r="C58" i="21"/>
  <c r="A46" i="21"/>
  <c r="C57" i="21"/>
  <c r="A45" i="21"/>
  <c r="C73" i="21"/>
  <c r="A61" i="21"/>
  <c r="C56" i="21"/>
  <c r="A44" i="21"/>
  <c r="C65" i="21"/>
  <c r="A53" i="21"/>
  <c r="A72" i="21" l="1"/>
  <c r="C84" i="21"/>
  <c r="A73" i="21"/>
  <c r="C85" i="21"/>
  <c r="A56" i="21"/>
  <c r="C68" i="21"/>
  <c r="A74" i="21"/>
  <c r="C86" i="21"/>
  <c r="A57" i="21"/>
  <c r="C69" i="21"/>
  <c r="C67" i="21"/>
  <c r="A55" i="21"/>
  <c r="A64" i="21"/>
  <c r="C76" i="21"/>
  <c r="A65" i="21"/>
  <c r="C77" i="21"/>
  <c r="C70" i="21"/>
  <c r="A58" i="21"/>
  <c r="A66" i="21"/>
  <c r="C78" i="21"/>
  <c r="C82" i="21" l="1"/>
  <c r="A70" i="21"/>
  <c r="C80" i="21"/>
  <c r="A68" i="21"/>
  <c r="C89" i="21"/>
  <c r="A77" i="21"/>
  <c r="C98" i="21"/>
  <c r="A86" i="21"/>
  <c r="C88" i="21"/>
  <c r="A76" i="21"/>
  <c r="C90" i="21"/>
  <c r="A78" i="21"/>
  <c r="C97" i="21"/>
  <c r="A85" i="21"/>
  <c r="C79" i="21"/>
  <c r="A67" i="21"/>
  <c r="C81" i="21"/>
  <c r="A69" i="21"/>
  <c r="C96" i="21"/>
  <c r="A84" i="21"/>
  <c r="C94" i="21" l="1"/>
  <c r="A82" i="21"/>
  <c r="A98" i="21"/>
  <c r="C110" i="21"/>
  <c r="A81" i="21"/>
  <c r="C93" i="21"/>
  <c r="A88" i="21"/>
  <c r="C100" i="21"/>
  <c r="C91" i="21"/>
  <c r="A79" i="21"/>
  <c r="A97" i="21"/>
  <c r="C109" i="21"/>
  <c r="A89" i="21"/>
  <c r="C101" i="21"/>
  <c r="A96" i="21"/>
  <c r="C108" i="21"/>
  <c r="A90" i="21"/>
  <c r="C102" i="21"/>
  <c r="A80" i="21"/>
  <c r="C92" i="21"/>
  <c r="C112" i="21" l="1"/>
  <c r="A100" i="21"/>
  <c r="C120" i="21"/>
  <c r="A108" i="21"/>
  <c r="C113" i="21"/>
  <c r="A101" i="21"/>
  <c r="C105" i="21"/>
  <c r="A93" i="21"/>
  <c r="C121" i="21"/>
  <c r="A109" i="21"/>
  <c r="C122" i="21"/>
  <c r="A110" i="21"/>
  <c r="C104" i="21"/>
  <c r="A92" i="21"/>
  <c r="C114" i="21"/>
  <c r="A102" i="21"/>
  <c r="C103" i="21"/>
  <c r="A91" i="21"/>
  <c r="C106" i="21"/>
  <c r="A94" i="21"/>
  <c r="C126" i="21" l="1"/>
  <c r="A114" i="21"/>
  <c r="A103" i="21"/>
  <c r="C115" i="21"/>
  <c r="A105" i="21"/>
  <c r="C117" i="21"/>
  <c r="A104" i="21"/>
  <c r="C116" i="21"/>
  <c r="A113" i="21"/>
  <c r="C125" i="21"/>
  <c r="A121" i="21"/>
  <c r="C133" i="21"/>
  <c r="A106" i="21"/>
  <c r="C118" i="21"/>
  <c r="A122" i="21"/>
  <c r="C134" i="21"/>
  <c r="A120" i="21"/>
  <c r="C132" i="21"/>
  <c r="A112" i="21"/>
  <c r="C124" i="21"/>
  <c r="C128" i="21" l="1"/>
  <c r="A116" i="21"/>
  <c r="C130" i="21"/>
  <c r="A118" i="21"/>
  <c r="C129" i="21"/>
  <c r="A117" i="21"/>
  <c r="C127" i="21"/>
  <c r="A115" i="21"/>
  <c r="C138" i="21"/>
  <c r="A126" i="21"/>
  <c r="C146" i="21"/>
  <c r="A134" i="21"/>
  <c r="C136" i="21"/>
  <c r="A124" i="21"/>
  <c r="C145" i="21"/>
  <c r="A133" i="21"/>
  <c r="C144" i="21"/>
  <c r="A132" i="21"/>
  <c r="C137" i="21"/>
  <c r="A125" i="21"/>
  <c r="A144" i="21" l="1"/>
  <c r="C156" i="21"/>
  <c r="A128" i="21"/>
  <c r="C140" i="21"/>
  <c r="A145" i="21"/>
  <c r="C157" i="21"/>
  <c r="C139" i="21"/>
  <c r="A127" i="21"/>
  <c r="A136" i="21"/>
  <c r="C148" i="21"/>
  <c r="A137" i="21"/>
  <c r="C149" i="21"/>
  <c r="A146" i="21"/>
  <c r="C158" i="21"/>
  <c r="A130" i="21"/>
  <c r="C142" i="21"/>
  <c r="C150" i="21"/>
  <c r="A138" i="21"/>
  <c r="A129" i="21"/>
  <c r="C141" i="21"/>
  <c r="C168" i="21" l="1"/>
  <c r="A156" i="21"/>
  <c r="C151" i="21"/>
  <c r="A139" i="21"/>
  <c r="C162" i="21"/>
  <c r="A150" i="21"/>
  <c r="C154" i="21"/>
  <c r="A142" i="21"/>
  <c r="C170" i="21"/>
  <c r="A158" i="21"/>
  <c r="C169" i="21"/>
  <c r="A157" i="21"/>
  <c r="C160" i="21"/>
  <c r="A148" i="21"/>
  <c r="C153" i="21"/>
  <c r="A141" i="21"/>
  <c r="C161" i="21"/>
  <c r="A149" i="21"/>
  <c r="C152" i="21"/>
  <c r="A140" i="21"/>
  <c r="A161" i="21" l="1"/>
  <c r="C173" i="21"/>
  <c r="A170" i="21"/>
  <c r="C182" i="21"/>
  <c r="A182" i="21" s="1"/>
  <c r="A153" i="21"/>
  <c r="C165" i="21"/>
  <c r="A154" i="21"/>
  <c r="C166" i="21"/>
  <c r="A162" i="21"/>
  <c r="C174" i="21"/>
  <c r="A168" i="21"/>
  <c r="C180" i="21"/>
  <c r="A160" i="21"/>
  <c r="C172" i="21"/>
  <c r="A152" i="21"/>
  <c r="C164" i="21"/>
  <c r="A169" i="21"/>
  <c r="C181" i="21"/>
  <c r="C163" i="21"/>
  <c r="A151" i="21"/>
  <c r="C176" i="21" l="1"/>
  <c r="A164" i="21"/>
  <c r="C178" i="21"/>
  <c r="A166" i="21"/>
  <c r="C184" i="21"/>
  <c r="A184" i="21" s="1"/>
  <c r="A172" i="21"/>
  <c r="C177" i="21"/>
  <c r="A165" i="21"/>
  <c r="C192" i="21"/>
  <c r="A192" i="21" s="1"/>
  <c r="A180" i="21"/>
  <c r="C175" i="21"/>
  <c r="A163" i="21"/>
  <c r="A181" i="21"/>
  <c r="C186" i="21"/>
  <c r="A186" i="21" s="1"/>
  <c r="A174" i="21"/>
  <c r="C185" i="21"/>
  <c r="A185" i="21" s="1"/>
  <c r="A173" i="21"/>
  <c r="A177" i="21" l="1"/>
  <c r="C189" i="21"/>
  <c r="A189" i="21" s="1"/>
  <c r="A175" i="21"/>
  <c r="C187" i="21"/>
  <c r="A187" i="21" s="1"/>
  <c r="A178" i="21"/>
  <c r="C190" i="21"/>
  <c r="A190" i="21" s="1"/>
  <c r="A176" i="21"/>
  <c r="C188" i="21"/>
  <c r="A188" i="21" s="1"/>
</calcChain>
</file>

<file path=xl/sharedStrings.xml><?xml version="1.0" encoding="utf-8"?>
<sst xmlns="http://schemas.openxmlformats.org/spreadsheetml/2006/main" count="711" uniqueCount="409">
  <si>
    <t>Date</t>
  </si>
  <si>
    <t>date</t>
  </si>
  <si>
    <t>MONTH Auxx</t>
  </si>
  <si>
    <t>Quarter</t>
  </si>
  <si>
    <t>Saudi Production Change</t>
  </si>
  <si>
    <t>WTI Production Change</t>
  </si>
  <si>
    <t>1Q 2001</t>
  </si>
  <si>
    <t>2Q 2001</t>
  </si>
  <si>
    <t>3Q 2001</t>
  </si>
  <si>
    <t>4Q 2001</t>
  </si>
  <si>
    <t>1Q 2002</t>
  </si>
  <si>
    <t>2Q 2002</t>
  </si>
  <si>
    <t>3Q 2002</t>
  </si>
  <si>
    <t>4Q 2002</t>
  </si>
  <si>
    <t>1Q 2003</t>
  </si>
  <si>
    <t>2Q 2003</t>
  </si>
  <si>
    <t>3Q 2003</t>
  </si>
  <si>
    <t>4Q 2003</t>
  </si>
  <si>
    <t>1Q 2004</t>
  </si>
  <si>
    <t>2Q 2004</t>
  </si>
  <si>
    <t>3Q 2004</t>
  </si>
  <si>
    <t>4Q 2004</t>
  </si>
  <si>
    <t>1Q 2005</t>
  </si>
  <si>
    <t>2Q 2005</t>
  </si>
  <si>
    <t>3Q 2005</t>
  </si>
  <si>
    <t>4Q 2005</t>
  </si>
  <si>
    <t>1Q 2006</t>
  </si>
  <si>
    <t>2Q 2006</t>
  </si>
  <si>
    <t>3Q 2006</t>
  </si>
  <si>
    <t>4Q 2006</t>
  </si>
  <si>
    <t>1Q 2007</t>
  </si>
  <si>
    <t>2Q 2007</t>
  </si>
  <si>
    <t>3Q 2007</t>
  </si>
  <si>
    <t>4Q 2007</t>
  </si>
  <si>
    <t>1Q 2008</t>
  </si>
  <si>
    <t>2Q 2008</t>
  </si>
  <si>
    <t>3Q 2008</t>
  </si>
  <si>
    <t>4Q 2008</t>
  </si>
  <si>
    <t>1Q 2009</t>
  </si>
  <si>
    <t>2Q 2009</t>
  </si>
  <si>
    <t>3Q 2009</t>
  </si>
  <si>
    <t>4Q 2009</t>
  </si>
  <si>
    <t>1Q 2010</t>
  </si>
  <si>
    <t>2Q 2010</t>
  </si>
  <si>
    <t>3Q 2010</t>
  </si>
  <si>
    <t>4Q 2010</t>
  </si>
  <si>
    <t>1Q 2011</t>
  </si>
  <si>
    <t>2Q 2011</t>
  </si>
  <si>
    <t>3Q 2011</t>
  </si>
  <si>
    <t>4Q 2011</t>
  </si>
  <si>
    <t>1Q 2012</t>
  </si>
  <si>
    <t>2Q 2012</t>
  </si>
  <si>
    <t>3Q 2012</t>
  </si>
  <si>
    <t>4Q 2012</t>
  </si>
  <si>
    <t>1Q 2013</t>
  </si>
  <si>
    <t>2Q 2013</t>
  </si>
  <si>
    <t>3Q 2013</t>
  </si>
  <si>
    <t>4Q 2013</t>
  </si>
  <si>
    <t>1Q 2014</t>
  </si>
  <si>
    <t>2Q 2014</t>
  </si>
  <si>
    <t>3Q 2014</t>
  </si>
  <si>
    <t>4Q 2014</t>
  </si>
  <si>
    <t>1Q 2015</t>
  </si>
  <si>
    <t>2Q 2015</t>
  </si>
  <si>
    <t>3Q 2015</t>
  </si>
  <si>
    <t>4Q 2015</t>
  </si>
  <si>
    <t>1Q 2016</t>
  </si>
  <si>
    <t>2Q 2016</t>
  </si>
  <si>
    <t>3Q 2016</t>
  </si>
  <si>
    <t>4Q 2016</t>
  </si>
  <si>
    <t>1Q 2017</t>
  </si>
  <si>
    <t>2Q 2017</t>
  </si>
  <si>
    <t>3Q 2017</t>
  </si>
  <si>
    <t>4Q 2017</t>
  </si>
  <si>
    <t>1Q 2018</t>
  </si>
  <si>
    <t>2Q 2018</t>
  </si>
  <si>
    <t>3Q 2018</t>
  </si>
  <si>
    <t>4Q 2018</t>
  </si>
  <si>
    <t>1Q 2019</t>
  </si>
  <si>
    <t>2Q 2019</t>
  </si>
  <si>
    <t>3Q 2019</t>
  </si>
  <si>
    <t>4Q 2019</t>
  </si>
  <si>
    <t>1Q 2020</t>
  </si>
  <si>
    <t>2Q 2020</t>
  </si>
  <si>
    <t>3Q 2020</t>
  </si>
  <si>
    <t>4Q 2020</t>
  </si>
  <si>
    <t>1Q 2021</t>
  </si>
  <si>
    <t>2Q 2021</t>
  </si>
  <si>
    <t>3Q 2021</t>
  </si>
  <si>
    <t>4Q 2021</t>
  </si>
  <si>
    <t>1Q 2022</t>
  </si>
  <si>
    <t>2Q 2022</t>
  </si>
  <si>
    <t>3Q 2022</t>
  </si>
  <si>
    <t>4Q 2022</t>
  </si>
  <si>
    <t>1Q 2023</t>
  </si>
  <si>
    <t>2Q 2023</t>
  </si>
  <si>
    <t>3Q 2023</t>
  </si>
  <si>
    <t>Spare Capacity</t>
  </si>
  <si>
    <t>WTI Real Price (GDP Deflated)</t>
  </si>
  <si>
    <t>4Q 2023</t>
  </si>
  <si>
    <t>1Q 2024</t>
  </si>
  <si>
    <t>2Q 2024</t>
  </si>
  <si>
    <t>3Q 2024</t>
  </si>
  <si>
    <t>4Q 2024</t>
  </si>
  <si>
    <t>month</t>
  </si>
  <si>
    <t>Opec Disruption</t>
  </si>
  <si>
    <t>Non-OPEC Disruption</t>
  </si>
  <si>
    <t>1</t>
  </si>
  <si>
    <t>1M 2010</t>
  </si>
  <si>
    <t>2</t>
  </si>
  <si>
    <t>2M 2010</t>
  </si>
  <si>
    <t>3</t>
  </si>
  <si>
    <t>3M 2010</t>
  </si>
  <si>
    <t>4</t>
  </si>
  <si>
    <t>4M 2010</t>
  </si>
  <si>
    <t>5</t>
  </si>
  <si>
    <t>5M 2010</t>
  </si>
  <si>
    <t>6</t>
  </si>
  <si>
    <t>6M 2010</t>
  </si>
  <si>
    <t>7</t>
  </si>
  <si>
    <t>7M 2010</t>
  </si>
  <si>
    <t>8</t>
  </si>
  <si>
    <t>8M 2010</t>
  </si>
  <si>
    <t>9</t>
  </si>
  <si>
    <t>9M 2010</t>
  </si>
  <si>
    <t>10M 2010</t>
  </si>
  <si>
    <t>11M 2010</t>
  </si>
  <si>
    <t>12M 2010</t>
  </si>
  <si>
    <t>1M 2011</t>
  </si>
  <si>
    <t>2M 2011</t>
  </si>
  <si>
    <t>3M 2011</t>
  </si>
  <si>
    <t>4M 2011</t>
  </si>
  <si>
    <t>5M 2011</t>
  </si>
  <si>
    <t>6M 2011</t>
  </si>
  <si>
    <t>7M 2011</t>
  </si>
  <si>
    <t>8M 2011</t>
  </si>
  <si>
    <t>9M 2011</t>
  </si>
  <si>
    <t>10M 2011</t>
  </si>
  <si>
    <t>11M 2011</t>
  </si>
  <si>
    <t>12M 2011</t>
  </si>
  <si>
    <t>1M 2012</t>
  </si>
  <si>
    <t>2M 2012</t>
  </si>
  <si>
    <t>3M 2012</t>
  </si>
  <si>
    <t>4M 2012</t>
  </si>
  <si>
    <t>5M 2012</t>
  </si>
  <si>
    <t>6M 2012</t>
  </si>
  <si>
    <t>7M 2012</t>
  </si>
  <si>
    <t>8M 2012</t>
  </si>
  <si>
    <t>9M 2012</t>
  </si>
  <si>
    <t>10M 2012</t>
  </si>
  <si>
    <t>11M 2012</t>
  </si>
  <si>
    <t>12M 2012</t>
  </si>
  <si>
    <t>1M 2013</t>
  </si>
  <si>
    <t>2M 2013</t>
  </si>
  <si>
    <t>3M 2013</t>
  </si>
  <si>
    <t>4M 2013</t>
  </si>
  <si>
    <t>5M 2013</t>
  </si>
  <si>
    <t>6M 2013</t>
  </si>
  <si>
    <t>7M 2013</t>
  </si>
  <si>
    <t>8M 2013</t>
  </si>
  <si>
    <t>9M 2013</t>
  </si>
  <si>
    <t>10M 2013</t>
  </si>
  <si>
    <t>11M 2013</t>
  </si>
  <si>
    <t>12M 2013</t>
  </si>
  <si>
    <t>1M 2014</t>
  </si>
  <si>
    <t>2M 2014</t>
  </si>
  <si>
    <t>3M 2014</t>
  </si>
  <si>
    <t>4M 2014</t>
  </si>
  <si>
    <t>5M 2014</t>
  </si>
  <si>
    <t>6M 2014</t>
  </si>
  <si>
    <t>7M 2014</t>
  </si>
  <si>
    <t>8M 2014</t>
  </si>
  <si>
    <t>9M 2014</t>
  </si>
  <si>
    <t>10M 2014</t>
  </si>
  <si>
    <t>11M 2014</t>
  </si>
  <si>
    <t>12M 2014</t>
  </si>
  <si>
    <t>1M 2015</t>
  </si>
  <si>
    <t>2M 2015</t>
  </si>
  <si>
    <t>3M 2015</t>
  </si>
  <si>
    <t>4M 2015</t>
  </si>
  <si>
    <t>5M 2015</t>
  </si>
  <si>
    <t>6M 2015</t>
  </si>
  <si>
    <t>7M 2015</t>
  </si>
  <si>
    <t>8M 2015</t>
  </si>
  <si>
    <t>9M 2015</t>
  </si>
  <si>
    <t>10M 2015</t>
  </si>
  <si>
    <t>11M 2015</t>
  </si>
  <si>
    <t>12M 2015</t>
  </si>
  <si>
    <t>1M 2016</t>
  </si>
  <si>
    <t>2M 2016</t>
  </si>
  <si>
    <t>3M 2016</t>
  </si>
  <si>
    <t>4M 2016</t>
  </si>
  <si>
    <t>5M 2016</t>
  </si>
  <si>
    <t>6M 2016</t>
  </si>
  <si>
    <t>7M 2016</t>
  </si>
  <si>
    <t>8M 2016</t>
  </si>
  <si>
    <t>9M 2016</t>
  </si>
  <si>
    <t>10M 2016</t>
  </si>
  <si>
    <t>11M 2016</t>
  </si>
  <si>
    <t>12M 2016</t>
  </si>
  <si>
    <t>1M 2017</t>
  </si>
  <si>
    <t>2M 2017</t>
  </si>
  <si>
    <t>3M 2017</t>
  </si>
  <si>
    <t>4M 2017</t>
  </si>
  <si>
    <t>5M 2017</t>
  </si>
  <si>
    <t>6M 2017</t>
  </si>
  <si>
    <t>7M 2017</t>
  </si>
  <si>
    <t>8M 2017</t>
  </si>
  <si>
    <t>9M 2017</t>
  </si>
  <si>
    <t>10M 2017</t>
  </si>
  <si>
    <t>11M 2017</t>
  </si>
  <si>
    <t>12M 2017</t>
  </si>
  <si>
    <t>1M 2018</t>
  </si>
  <si>
    <t>2M 2018</t>
  </si>
  <si>
    <t>3M 2018</t>
  </si>
  <si>
    <t>4M 2018</t>
  </si>
  <si>
    <t>5M 2018</t>
  </si>
  <si>
    <t>6M 2018</t>
  </si>
  <si>
    <t>7M 2018</t>
  </si>
  <si>
    <t>8M 2018</t>
  </si>
  <si>
    <t>9M 2018</t>
  </si>
  <si>
    <t>10M 2018</t>
  </si>
  <si>
    <t>11M 2018</t>
  </si>
  <si>
    <t>12M 2018</t>
  </si>
  <si>
    <t>1M 2019</t>
  </si>
  <si>
    <t>2M 2019</t>
  </si>
  <si>
    <t>3M 2019</t>
  </si>
  <si>
    <t>4M 2019</t>
  </si>
  <si>
    <t>5M 2019</t>
  </si>
  <si>
    <t>6M 2019</t>
  </si>
  <si>
    <t>7M 2019</t>
  </si>
  <si>
    <t>8M 2019</t>
  </si>
  <si>
    <t>9M 2019</t>
  </si>
  <si>
    <t>10M 2019</t>
  </si>
  <si>
    <t>11M 2019</t>
  </si>
  <si>
    <t>12M 2019</t>
  </si>
  <si>
    <t>1M 2020</t>
  </si>
  <si>
    <t>2M 2020</t>
  </si>
  <si>
    <t>3M 2020</t>
  </si>
  <si>
    <t>4M 2020</t>
  </si>
  <si>
    <t>5M 2020</t>
  </si>
  <si>
    <t>6M 2020</t>
  </si>
  <si>
    <t>7M 2020</t>
  </si>
  <si>
    <t>8M 2020</t>
  </si>
  <si>
    <t>9M 2020</t>
  </si>
  <si>
    <t>10M 2020</t>
  </si>
  <si>
    <t>11M 2020</t>
  </si>
  <si>
    <t>12M 2020</t>
  </si>
  <si>
    <t>1M 2021</t>
  </si>
  <si>
    <t>2M 2021</t>
  </si>
  <si>
    <t>3M 2021</t>
  </si>
  <si>
    <t>4M 2021</t>
  </si>
  <si>
    <t>5M 2021</t>
  </si>
  <si>
    <t>6M 2021</t>
  </si>
  <si>
    <t>7M 2021</t>
  </si>
  <si>
    <t>8M 2021</t>
  </si>
  <si>
    <t>9M 2021</t>
  </si>
  <si>
    <t>10M 2021</t>
  </si>
  <si>
    <t>11M 2021</t>
  </si>
  <si>
    <t>12M 2021</t>
  </si>
  <si>
    <t>1M 2022</t>
  </si>
  <si>
    <t>2M 2022</t>
  </si>
  <si>
    <t>3M 2022</t>
  </si>
  <si>
    <t>4M 2022</t>
  </si>
  <si>
    <t>5M 2022</t>
  </si>
  <si>
    <t>6M 2022</t>
  </si>
  <si>
    <t>7M 2022</t>
  </si>
  <si>
    <t>8M 2022</t>
  </si>
  <si>
    <t>9M 2022</t>
  </si>
  <si>
    <t>10M 2022</t>
  </si>
  <si>
    <t>11M 2022</t>
  </si>
  <si>
    <t>12M 2022</t>
  </si>
  <si>
    <t>1M 2023</t>
  </si>
  <si>
    <t>2M 2023</t>
  </si>
  <si>
    <t>3M 2023</t>
  </si>
  <si>
    <t>4M 2023</t>
  </si>
  <si>
    <t>5M 2023</t>
  </si>
  <si>
    <t>6M 2023</t>
  </si>
  <si>
    <t>7M 2023</t>
  </si>
  <si>
    <t>8M 2023</t>
  </si>
  <si>
    <t>9M 2023</t>
  </si>
  <si>
    <t>10M 2023</t>
  </si>
  <si>
    <t>11M 2023</t>
  </si>
  <si>
    <t>Capacity percent change</t>
  </si>
  <si>
    <t>World GDP Change</t>
  </si>
  <si>
    <t>non-OPEC Production change</t>
  </si>
  <si>
    <t>Inventory Change</t>
  </si>
  <si>
    <t>Spread Change</t>
  </si>
  <si>
    <t>Producers/Merchants long</t>
  </si>
  <si>
    <t>Producers/Merchants short</t>
  </si>
  <si>
    <t>Producers/Merchants net</t>
  </si>
  <si>
    <t>Feb-08</t>
  </si>
  <si>
    <t>Apr-08</t>
  </si>
  <si>
    <t>May-08</t>
  </si>
  <si>
    <t>Aug-08</t>
  </si>
  <si>
    <t>Sep-08</t>
  </si>
  <si>
    <t>Oct-08</t>
  </si>
  <si>
    <t>Dec-08</t>
  </si>
  <si>
    <t>Feb-09</t>
  </si>
  <si>
    <t>Apr-09</t>
  </si>
  <si>
    <t>May-09</t>
  </si>
  <si>
    <t>Aug-09</t>
  </si>
  <si>
    <t>Sep-09</t>
  </si>
  <si>
    <t>Oct-09</t>
  </si>
  <si>
    <t>Dec-09</t>
  </si>
  <si>
    <t>Feb-10</t>
  </si>
  <si>
    <t>Apr-10</t>
  </si>
  <si>
    <t>May-10</t>
  </si>
  <si>
    <t>Aug-10</t>
  </si>
  <si>
    <t>Sep-10</t>
  </si>
  <si>
    <t>Oct-10</t>
  </si>
  <si>
    <t>Dec-10</t>
  </si>
  <si>
    <t>Feb-11</t>
  </si>
  <si>
    <t>Apr-11</t>
  </si>
  <si>
    <t>May-11</t>
  </si>
  <si>
    <t>Aug-11</t>
  </si>
  <si>
    <t>Sep-11</t>
  </si>
  <si>
    <t>Oct-11</t>
  </si>
  <si>
    <t>Dec-11</t>
  </si>
  <si>
    <t>Feb-12</t>
  </si>
  <si>
    <t>Apr-12</t>
  </si>
  <si>
    <t>May-12</t>
  </si>
  <si>
    <t>Aug-12</t>
  </si>
  <si>
    <t>Sep-12</t>
  </si>
  <si>
    <t>Oct-12</t>
  </si>
  <si>
    <t>Dec-12</t>
  </si>
  <si>
    <t>Feb-13</t>
  </si>
  <si>
    <t>Apr-13</t>
  </si>
  <si>
    <t>May-13</t>
  </si>
  <si>
    <t>Aug-13</t>
  </si>
  <si>
    <t>Sep-13</t>
  </si>
  <si>
    <t>Oct-13</t>
  </si>
  <si>
    <t>Dec-13</t>
  </si>
  <si>
    <t>Feb-14</t>
  </si>
  <si>
    <t>Apr-14</t>
  </si>
  <si>
    <t>May-14</t>
  </si>
  <si>
    <t>Aug-14</t>
  </si>
  <si>
    <t>Sep-14</t>
  </si>
  <si>
    <t>Oct-14</t>
  </si>
  <si>
    <t>Dec-14</t>
  </si>
  <si>
    <t>Feb-15</t>
  </si>
  <si>
    <t>Apr-15</t>
  </si>
  <si>
    <t>May-15</t>
  </si>
  <si>
    <t>Aug-15</t>
  </si>
  <si>
    <t>Sep-15</t>
  </si>
  <si>
    <t>Oct-15</t>
  </si>
  <si>
    <t>Dec-15</t>
  </si>
  <si>
    <t>Feb-16</t>
  </si>
  <si>
    <t>Apr-16</t>
  </si>
  <si>
    <t>May-16</t>
  </si>
  <si>
    <t>Aug-16</t>
  </si>
  <si>
    <t>Sep-16</t>
  </si>
  <si>
    <t>Oct-16</t>
  </si>
  <si>
    <t>Dec-16</t>
  </si>
  <si>
    <t>Feb-17</t>
  </si>
  <si>
    <t>Apr-17</t>
  </si>
  <si>
    <t>May-17</t>
  </si>
  <si>
    <t>Aug-17</t>
  </si>
  <si>
    <t>Sep-17</t>
  </si>
  <si>
    <t>Oct-17</t>
  </si>
  <si>
    <t>Dec-17</t>
  </si>
  <si>
    <t>Feb-18</t>
  </si>
  <si>
    <t>Apr-18</t>
  </si>
  <si>
    <t>May-18</t>
  </si>
  <si>
    <t>Aug-18</t>
  </si>
  <si>
    <t>Sep-18</t>
  </si>
  <si>
    <t>Oct-18</t>
  </si>
  <si>
    <t>Dec-18</t>
  </si>
  <si>
    <t>Feb-19</t>
  </si>
  <si>
    <t>Apr-19</t>
  </si>
  <si>
    <t>May-19</t>
  </si>
  <si>
    <t>Aug-19</t>
  </si>
  <si>
    <t>Sep-19</t>
  </si>
  <si>
    <t>Oct-19</t>
  </si>
  <si>
    <t>Dec-19</t>
  </si>
  <si>
    <t>Feb-20</t>
  </si>
  <si>
    <t>Apr-20</t>
  </si>
  <si>
    <t>May-20</t>
  </si>
  <si>
    <t>Aug-20</t>
  </si>
  <si>
    <t>Sep-20</t>
  </si>
  <si>
    <t>Oct-20</t>
  </si>
  <si>
    <t>Dec-20</t>
  </si>
  <si>
    <t>Feb-21</t>
  </si>
  <si>
    <t>Apr-21</t>
  </si>
  <si>
    <t>May-21</t>
  </si>
  <si>
    <t>Aug-21</t>
  </si>
  <si>
    <t>Sep-21</t>
  </si>
  <si>
    <t>Oct-21</t>
  </si>
  <si>
    <t>Dec-21</t>
  </si>
  <si>
    <t>Feb-22</t>
  </si>
  <si>
    <t>Apr-22</t>
  </si>
  <si>
    <t>May-22</t>
  </si>
  <si>
    <t>Aug-22</t>
  </si>
  <si>
    <t>Sep-22</t>
  </si>
  <si>
    <t>Oct-22</t>
  </si>
  <si>
    <t>Dec-22</t>
  </si>
  <si>
    <t>Feb-23</t>
  </si>
  <si>
    <t>Apr-23</t>
  </si>
  <si>
    <t>May-23</t>
  </si>
  <si>
    <t>Aug-23</t>
  </si>
  <si>
    <t>Sep-23</t>
  </si>
  <si>
    <t>Oct-23</t>
  </si>
  <si>
    <t>year</t>
  </si>
  <si>
    <t>Money Managers Long</t>
  </si>
  <si>
    <t>Money Managers Short</t>
  </si>
  <si>
    <t>Money Managers Net</t>
  </si>
  <si>
    <t>y-o-y % OECD Consumption Change</t>
  </si>
  <si>
    <t>non-OECD Consumption Growth</t>
  </si>
  <si>
    <t>non-OECD GDP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</si>
</sst>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3" fontId="0" fillId="0" borderId="0" xfId="2" applyFont="1"/>
    <xf numFmtId="0" fontId="0" fillId="0" borderId="0" xfId="0" applyAlignment="1">
      <alignment horizontal="center"/>
    </xf>
    <xf numFmtId="17" fontId="0" fillId="0" borderId="0" xfId="0" applyNumberFormat="1"/>
  </cellXfs>
  <cellStyles count="3">
    <cellStyle name="Comma" xfId="2" builtinId="3"/>
    <cellStyle name="Normal" xfId="0" builtinId="0"/>
    <cellStyle name="Normal 2" xfId="1" xr:uid="{5B622A06-75BB-49AA-9491-D892E5AB5BED}"/>
  </cellStyles>
  <dxfs count="0"/>
  <tableStyles count="0" defaultTableStyle="TableStyleMedium2" defaultPivotStyle="PivotStyleLight16"/>
  <colors>
    <mruColors>
      <color rgb="FFD9E1F2"/>
      <color rgb="FF012B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9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41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ABA7-2376-44AE-83AC-926A7F0ADEFE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9909-8AC8-433D-A6FB-C1B482C5295A}">
  <dimension ref="A1:L97"/>
  <sheetViews>
    <sheetView workbookViewId="0"/>
  </sheetViews>
  <sheetFormatPr defaultRowHeight="14.5" x14ac:dyDescent="0.35"/>
  <cols>
    <col min="1" max="1" width="10.453125" bestFit="1" customWidth="1"/>
    <col min="5" max="5" width="4.90625" bestFit="1" customWidth="1"/>
    <col min="6" max="6" width="22.36328125" bestFit="1" customWidth="1"/>
    <col min="7" max="7" width="21" bestFit="1" customWidth="1"/>
    <col min="8" max="8" width="13.36328125" bestFit="1" customWidth="1"/>
    <col min="9" max="9" width="26.54296875" bestFit="1" customWidth="1"/>
    <col min="10" max="10" width="21.81640625" bestFit="1" customWidth="1"/>
    <col min="11" max="11" width="17" bestFit="1" customWidth="1"/>
    <col min="12" max="12" width="26" bestFit="1" customWidth="1"/>
  </cols>
  <sheetData>
    <row r="1" spans="1:12" x14ac:dyDescent="0.35">
      <c r="A1" t="s">
        <v>1</v>
      </c>
      <c r="B1" t="s">
        <v>2</v>
      </c>
      <c r="C1" t="s">
        <v>3</v>
      </c>
      <c r="D1" t="s">
        <v>0</v>
      </c>
      <c r="E1" t="s">
        <v>0</v>
      </c>
      <c r="F1" t="s">
        <v>4</v>
      </c>
      <c r="G1" t="s">
        <v>5</v>
      </c>
      <c r="H1" t="s">
        <v>97</v>
      </c>
      <c r="I1" t="s">
        <v>98</v>
      </c>
      <c r="J1" t="s">
        <v>283</v>
      </c>
      <c r="K1" t="s">
        <v>284</v>
      </c>
      <c r="L1" t="s">
        <v>285</v>
      </c>
    </row>
    <row r="2" spans="1:12" x14ac:dyDescent="0.35">
      <c r="A2" s="1">
        <f>DATE(E2,B2,28)</f>
        <v>36978</v>
      </c>
      <c r="B2" s="2">
        <f>C2+2</f>
        <v>3</v>
      </c>
      <c r="C2" t="str">
        <f>LEFT(D2,1)</f>
        <v>1</v>
      </c>
      <c r="D2" t="s">
        <v>6</v>
      </c>
      <c r="E2">
        <v>2001</v>
      </c>
      <c r="F2">
        <v>0.57999999999999996</v>
      </c>
      <c r="G2">
        <v>-0.38</v>
      </c>
      <c r="H2">
        <v>3.63</v>
      </c>
      <c r="I2">
        <v>45.96</v>
      </c>
      <c r="J2">
        <v>1.1499999999999999</v>
      </c>
      <c r="K2">
        <v>3.4</v>
      </c>
      <c r="L2">
        <v>0.72</v>
      </c>
    </row>
    <row r="3" spans="1:12" x14ac:dyDescent="0.35">
      <c r="A3" s="1">
        <f>DATE(E3,B3,28)</f>
        <v>37070</v>
      </c>
      <c r="B3" s="2">
        <f>C3+4</f>
        <v>6</v>
      </c>
      <c r="C3" t="str">
        <f t="shared" ref="C3:C66" si="0">LEFT(D3,1)</f>
        <v>2</v>
      </c>
      <c r="D3" t="s">
        <v>7</v>
      </c>
      <c r="E3">
        <v>2001</v>
      </c>
      <c r="F3">
        <v>-0.18</v>
      </c>
      <c r="G3">
        <v>-3.45</v>
      </c>
      <c r="H3">
        <v>4.6500000000000004</v>
      </c>
      <c r="I3">
        <v>44.33</v>
      </c>
      <c r="J3">
        <v>0.85</v>
      </c>
      <c r="K3">
        <v>2.6</v>
      </c>
      <c r="L3">
        <v>0.48</v>
      </c>
    </row>
    <row r="4" spans="1:12" x14ac:dyDescent="0.35">
      <c r="A4" s="1">
        <f t="shared" ref="A4:A67" si="1">DATE(E4,B4,28)</f>
        <v>37162</v>
      </c>
      <c r="B4" s="2">
        <f>C4+6</f>
        <v>9</v>
      </c>
      <c r="C4" t="str">
        <f t="shared" si="0"/>
        <v>3</v>
      </c>
      <c r="D4" t="s">
        <v>8</v>
      </c>
      <c r="E4">
        <v>2001</v>
      </c>
      <c r="F4">
        <v>-0.68</v>
      </c>
      <c r="G4">
        <v>-15.49</v>
      </c>
      <c r="H4">
        <v>4.4400000000000004</v>
      </c>
      <c r="I4">
        <v>42.26</v>
      </c>
      <c r="J4">
        <v>0.98</v>
      </c>
      <c r="K4">
        <v>2.1</v>
      </c>
      <c r="L4">
        <v>0.59</v>
      </c>
    </row>
    <row r="5" spans="1:12" x14ac:dyDescent="0.35">
      <c r="A5" s="1">
        <f t="shared" si="1"/>
        <v>37253</v>
      </c>
      <c r="B5" s="2">
        <f>C5+8</f>
        <v>12</v>
      </c>
      <c r="C5" t="str">
        <f t="shared" si="0"/>
        <v>4</v>
      </c>
      <c r="D5" t="s">
        <v>9</v>
      </c>
      <c r="E5">
        <v>2001</v>
      </c>
      <c r="F5">
        <v>-1.19</v>
      </c>
      <c r="G5">
        <v>-36.159999999999997</v>
      </c>
      <c r="H5">
        <v>5.21</v>
      </c>
      <c r="I5">
        <v>32.29</v>
      </c>
      <c r="J5">
        <v>1.04</v>
      </c>
      <c r="K5">
        <v>1.8</v>
      </c>
      <c r="L5">
        <v>0.64</v>
      </c>
    </row>
    <row r="6" spans="1:12" x14ac:dyDescent="0.35">
      <c r="A6" s="1">
        <f t="shared" si="1"/>
        <v>37343</v>
      </c>
      <c r="B6" s="2">
        <f>C6+2</f>
        <v>3</v>
      </c>
      <c r="C6" t="str">
        <f t="shared" si="0"/>
        <v>1</v>
      </c>
      <c r="D6" t="s">
        <v>10</v>
      </c>
      <c r="E6">
        <v>2002</v>
      </c>
      <c r="F6">
        <v>-1.17</v>
      </c>
      <c r="G6">
        <v>-24.76</v>
      </c>
      <c r="H6">
        <v>6.1</v>
      </c>
      <c r="I6">
        <v>34.049999999999997</v>
      </c>
      <c r="J6">
        <v>0.84</v>
      </c>
      <c r="K6">
        <v>2.19</v>
      </c>
      <c r="L6">
        <v>0.8</v>
      </c>
    </row>
    <row r="7" spans="1:12" x14ac:dyDescent="0.35">
      <c r="A7" s="1">
        <f t="shared" si="1"/>
        <v>37435</v>
      </c>
      <c r="B7" s="2">
        <f>C7+4</f>
        <v>6</v>
      </c>
      <c r="C7" t="str">
        <f t="shared" si="0"/>
        <v>2</v>
      </c>
      <c r="D7" t="s">
        <v>11</v>
      </c>
      <c r="E7">
        <v>2002</v>
      </c>
      <c r="F7">
        <v>-0.53</v>
      </c>
      <c r="G7">
        <v>-5.93</v>
      </c>
      <c r="H7">
        <v>6.69</v>
      </c>
      <c r="I7">
        <v>41.17</v>
      </c>
      <c r="J7">
        <v>1.81</v>
      </c>
      <c r="K7">
        <v>2.71</v>
      </c>
      <c r="L7">
        <v>1.56</v>
      </c>
    </row>
    <row r="8" spans="1:12" x14ac:dyDescent="0.35">
      <c r="A8" s="1">
        <f t="shared" si="1"/>
        <v>37527</v>
      </c>
      <c r="B8" s="2">
        <f>C8+6</f>
        <v>9</v>
      </c>
      <c r="C8" t="str">
        <f t="shared" si="0"/>
        <v>3</v>
      </c>
      <c r="D8" t="s">
        <v>12</v>
      </c>
      <c r="E8">
        <v>2002</v>
      </c>
      <c r="F8">
        <v>-0.27</v>
      </c>
      <c r="G8">
        <v>5.97</v>
      </c>
      <c r="H8">
        <v>5.86</v>
      </c>
      <c r="I8">
        <v>44.15</v>
      </c>
      <c r="J8">
        <v>0.76</v>
      </c>
      <c r="K8">
        <v>3.26</v>
      </c>
      <c r="L8">
        <v>0.74</v>
      </c>
    </row>
    <row r="9" spans="1:12" x14ac:dyDescent="0.35">
      <c r="A9" s="1">
        <f t="shared" si="1"/>
        <v>37618</v>
      </c>
      <c r="B9" s="2">
        <f>C9+8</f>
        <v>12</v>
      </c>
      <c r="C9" t="str">
        <f t="shared" si="0"/>
        <v>4</v>
      </c>
      <c r="D9" t="s">
        <v>13</v>
      </c>
      <c r="E9">
        <v>2002</v>
      </c>
      <c r="F9">
        <v>0.37</v>
      </c>
      <c r="G9">
        <v>38.090000000000003</v>
      </c>
      <c r="H9">
        <v>4.5</v>
      </c>
      <c r="I9">
        <v>43.84</v>
      </c>
      <c r="J9">
        <v>-7.0000000000000007E-2</v>
      </c>
      <c r="K9">
        <v>3.33</v>
      </c>
      <c r="L9">
        <v>0.74</v>
      </c>
    </row>
    <row r="10" spans="1:12" x14ac:dyDescent="0.35">
      <c r="A10" s="1">
        <f t="shared" si="1"/>
        <v>37708</v>
      </c>
      <c r="B10" s="2">
        <f>C10+2</f>
        <v>3</v>
      </c>
      <c r="C10" t="str">
        <f t="shared" si="0"/>
        <v>1</v>
      </c>
      <c r="D10" t="s">
        <v>14</v>
      </c>
      <c r="E10">
        <v>2003</v>
      </c>
      <c r="F10">
        <v>1.62</v>
      </c>
      <c r="G10">
        <v>57.3</v>
      </c>
      <c r="H10">
        <v>2.04</v>
      </c>
      <c r="I10">
        <v>52.52</v>
      </c>
      <c r="J10">
        <v>-2.09</v>
      </c>
      <c r="K10">
        <v>3.26</v>
      </c>
      <c r="L10">
        <v>1.1399999999999999</v>
      </c>
    </row>
    <row r="11" spans="1:12" x14ac:dyDescent="0.35">
      <c r="A11" s="1">
        <f t="shared" si="1"/>
        <v>37800</v>
      </c>
      <c r="B11" s="2">
        <f>C11+4</f>
        <v>6</v>
      </c>
      <c r="C11" t="str">
        <f t="shared" si="0"/>
        <v>2</v>
      </c>
      <c r="D11" t="s">
        <v>15</v>
      </c>
      <c r="E11">
        <v>2003</v>
      </c>
      <c r="F11">
        <v>1.69</v>
      </c>
      <c r="G11">
        <v>10.32</v>
      </c>
      <c r="H11">
        <v>1.38</v>
      </c>
      <c r="I11">
        <v>44.56</v>
      </c>
      <c r="J11">
        <v>-4.05</v>
      </c>
      <c r="K11">
        <v>3.08</v>
      </c>
      <c r="L11">
        <v>0.28999999999999998</v>
      </c>
    </row>
    <row r="12" spans="1:12" x14ac:dyDescent="0.35">
      <c r="A12" s="1">
        <f t="shared" si="1"/>
        <v>37892</v>
      </c>
      <c r="B12" s="2">
        <f>C12+6</f>
        <v>9</v>
      </c>
      <c r="C12" t="str">
        <f t="shared" si="0"/>
        <v>3</v>
      </c>
      <c r="D12" t="s">
        <v>16</v>
      </c>
      <c r="E12">
        <v>2003</v>
      </c>
      <c r="F12">
        <v>0.75</v>
      </c>
      <c r="G12">
        <v>6.8</v>
      </c>
      <c r="H12">
        <v>2.2200000000000002</v>
      </c>
      <c r="I12">
        <v>46.2</v>
      </c>
      <c r="J12">
        <v>-1.58</v>
      </c>
      <c r="K12">
        <v>3.7</v>
      </c>
      <c r="L12">
        <v>1.28</v>
      </c>
    </row>
    <row r="13" spans="1:12" x14ac:dyDescent="0.35">
      <c r="A13" s="1">
        <f t="shared" si="1"/>
        <v>37983</v>
      </c>
      <c r="B13" s="2">
        <f>C13+8</f>
        <v>12</v>
      </c>
      <c r="C13" t="str">
        <f t="shared" si="0"/>
        <v>4</v>
      </c>
      <c r="D13" t="s">
        <v>17</v>
      </c>
      <c r="E13">
        <v>2003</v>
      </c>
      <c r="F13">
        <v>0.52</v>
      </c>
      <c r="G13">
        <v>10.32</v>
      </c>
      <c r="H13">
        <v>1.99</v>
      </c>
      <c r="I13">
        <v>47.39</v>
      </c>
      <c r="J13">
        <v>0.91</v>
      </c>
      <c r="K13">
        <v>4.63</v>
      </c>
      <c r="L13">
        <v>1.62</v>
      </c>
    </row>
    <row r="14" spans="1:12" x14ac:dyDescent="0.35">
      <c r="A14" s="1">
        <f t="shared" si="1"/>
        <v>38074</v>
      </c>
      <c r="B14" s="2">
        <f>C14+2</f>
        <v>3</v>
      </c>
      <c r="C14" t="str">
        <f t="shared" si="0"/>
        <v>1</v>
      </c>
      <c r="D14" t="s">
        <v>18</v>
      </c>
      <c r="E14">
        <v>2004</v>
      </c>
      <c r="F14">
        <v>-0.3</v>
      </c>
      <c r="G14">
        <v>3.78</v>
      </c>
      <c r="H14">
        <v>1.87</v>
      </c>
      <c r="I14">
        <v>53.31</v>
      </c>
      <c r="J14">
        <v>3.81</v>
      </c>
      <c r="K14">
        <v>5.12</v>
      </c>
      <c r="L14">
        <v>1.19</v>
      </c>
    </row>
    <row r="15" spans="1:12" x14ac:dyDescent="0.35">
      <c r="A15" s="1">
        <f t="shared" si="1"/>
        <v>38166</v>
      </c>
      <c r="B15" s="2">
        <f>C15+4</f>
        <v>6</v>
      </c>
      <c r="C15" t="str">
        <f t="shared" si="0"/>
        <v>2</v>
      </c>
      <c r="D15" t="s">
        <v>19</v>
      </c>
      <c r="E15">
        <v>2004</v>
      </c>
      <c r="F15">
        <v>-0.36</v>
      </c>
      <c r="G15">
        <v>32.21</v>
      </c>
      <c r="H15">
        <v>1.67</v>
      </c>
      <c r="I15">
        <v>57.35</v>
      </c>
      <c r="J15">
        <v>5.37</v>
      </c>
      <c r="K15">
        <v>5.51</v>
      </c>
      <c r="L15">
        <v>1.72</v>
      </c>
    </row>
    <row r="16" spans="1:12" x14ac:dyDescent="0.35">
      <c r="A16" s="1">
        <f t="shared" si="1"/>
        <v>38258</v>
      </c>
      <c r="B16" s="2">
        <f>C16+6</f>
        <v>9</v>
      </c>
      <c r="C16" t="str">
        <f t="shared" si="0"/>
        <v>3</v>
      </c>
      <c r="D16" t="s">
        <v>20</v>
      </c>
      <c r="E16">
        <v>2004</v>
      </c>
      <c r="F16">
        <v>0.98</v>
      </c>
      <c r="G16">
        <v>45.06</v>
      </c>
      <c r="H16">
        <v>0.7</v>
      </c>
      <c r="I16">
        <v>65.209999999999994</v>
      </c>
      <c r="J16">
        <v>3.15</v>
      </c>
      <c r="K16">
        <v>5.12</v>
      </c>
      <c r="L16">
        <v>0.87</v>
      </c>
    </row>
    <row r="17" spans="1:12" x14ac:dyDescent="0.35">
      <c r="A17" s="1">
        <f t="shared" si="1"/>
        <v>38349</v>
      </c>
      <c r="B17" s="2">
        <f>C17+8</f>
        <v>12</v>
      </c>
      <c r="C17" t="str">
        <f t="shared" si="0"/>
        <v>4</v>
      </c>
      <c r="D17" t="s">
        <v>21</v>
      </c>
      <c r="E17">
        <v>2004</v>
      </c>
      <c r="F17">
        <v>0.97</v>
      </c>
      <c r="G17">
        <v>54.39</v>
      </c>
      <c r="H17">
        <v>0.68</v>
      </c>
      <c r="I17">
        <v>71.06</v>
      </c>
      <c r="J17">
        <v>1.36</v>
      </c>
      <c r="K17">
        <v>4.53</v>
      </c>
      <c r="L17">
        <v>0.49</v>
      </c>
    </row>
    <row r="18" spans="1:12" x14ac:dyDescent="0.35">
      <c r="A18" s="1">
        <f t="shared" si="1"/>
        <v>38439</v>
      </c>
      <c r="B18" s="2">
        <f>C18+2</f>
        <v>3</v>
      </c>
      <c r="C18" t="str">
        <f t="shared" si="0"/>
        <v>1</v>
      </c>
      <c r="D18" t="s">
        <v>22</v>
      </c>
      <c r="E18">
        <v>2005</v>
      </c>
      <c r="F18">
        <v>0.9</v>
      </c>
      <c r="G18">
        <v>41.24</v>
      </c>
      <c r="H18">
        <v>1.0900000000000001</v>
      </c>
      <c r="I18">
        <v>73.09</v>
      </c>
      <c r="J18">
        <v>1.1599999999999999</v>
      </c>
      <c r="K18">
        <v>4.59</v>
      </c>
      <c r="L18">
        <v>0.14000000000000001</v>
      </c>
    </row>
    <row r="19" spans="1:12" x14ac:dyDescent="0.35">
      <c r="A19" s="1">
        <f t="shared" si="1"/>
        <v>38531</v>
      </c>
      <c r="B19" s="2">
        <f>C19+4</f>
        <v>6</v>
      </c>
      <c r="C19" t="str">
        <f t="shared" si="0"/>
        <v>2</v>
      </c>
      <c r="D19" t="s">
        <v>23</v>
      </c>
      <c r="E19">
        <v>2005</v>
      </c>
      <c r="F19">
        <v>0.8</v>
      </c>
      <c r="G19">
        <v>38.61</v>
      </c>
      <c r="H19">
        <v>1.04</v>
      </c>
      <c r="I19">
        <v>77.23</v>
      </c>
      <c r="J19">
        <v>2.0299999999999998</v>
      </c>
      <c r="K19">
        <v>4.55</v>
      </c>
      <c r="L19">
        <v>0.55000000000000004</v>
      </c>
    </row>
    <row r="20" spans="1:12" x14ac:dyDescent="0.35">
      <c r="A20" s="1">
        <f t="shared" si="1"/>
        <v>38623</v>
      </c>
      <c r="B20" s="2">
        <f>C20+6</f>
        <v>9</v>
      </c>
      <c r="C20" t="str">
        <f t="shared" si="0"/>
        <v>3</v>
      </c>
      <c r="D20" t="s">
        <v>24</v>
      </c>
      <c r="E20">
        <v>2005</v>
      </c>
      <c r="F20">
        <v>0.1</v>
      </c>
      <c r="G20">
        <v>44.41</v>
      </c>
      <c r="H20">
        <v>0.94</v>
      </c>
      <c r="I20">
        <v>91.21</v>
      </c>
      <c r="J20">
        <v>1.0900000000000001</v>
      </c>
      <c r="K20">
        <v>4.6100000000000003</v>
      </c>
      <c r="L20">
        <v>-0.34</v>
      </c>
    </row>
    <row r="21" spans="1:12" x14ac:dyDescent="0.35">
      <c r="A21" s="1">
        <f t="shared" si="1"/>
        <v>38714</v>
      </c>
      <c r="B21" s="2">
        <f>C21+8</f>
        <v>12</v>
      </c>
      <c r="C21" t="str">
        <f t="shared" si="0"/>
        <v>4</v>
      </c>
      <c r="D21" t="s">
        <v>25</v>
      </c>
      <c r="E21">
        <v>2005</v>
      </c>
      <c r="F21">
        <v>0</v>
      </c>
      <c r="G21">
        <v>24.61</v>
      </c>
      <c r="H21">
        <v>0.98</v>
      </c>
      <c r="I21">
        <v>85.74</v>
      </c>
      <c r="J21">
        <v>0.4</v>
      </c>
      <c r="K21">
        <v>5.01</v>
      </c>
      <c r="L21">
        <v>-0.75</v>
      </c>
    </row>
    <row r="22" spans="1:12" x14ac:dyDescent="0.35">
      <c r="A22" s="1">
        <f t="shared" si="1"/>
        <v>38804</v>
      </c>
      <c r="B22" s="2">
        <f>C22+2</f>
        <v>3</v>
      </c>
      <c r="C22" t="str">
        <f t="shared" si="0"/>
        <v>1</v>
      </c>
      <c r="D22" t="s">
        <v>26</v>
      </c>
      <c r="E22">
        <v>2006</v>
      </c>
      <c r="F22">
        <v>-0.09</v>
      </c>
      <c r="G22">
        <v>26.86</v>
      </c>
      <c r="H22">
        <v>1.1200000000000001</v>
      </c>
      <c r="I22">
        <v>89.84</v>
      </c>
      <c r="J22">
        <v>-0.08</v>
      </c>
      <c r="K22">
        <v>5.25</v>
      </c>
      <c r="L22">
        <v>-0.16</v>
      </c>
    </row>
    <row r="23" spans="1:12" x14ac:dyDescent="0.35">
      <c r="A23" s="1">
        <f t="shared" si="1"/>
        <v>38896</v>
      </c>
      <c r="B23" s="2">
        <f>C23+4</f>
        <v>6</v>
      </c>
      <c r="C23" t="str">
        <f t="shared" si="0"/>
        <v>2</v>
      </c>
      <c r="D23" t="s">
        <v>27</v>
      </c>
      <c r="E23">
        <v>2006</v>
      </c>
      <c r="F23">
        <v>-0.38</v>
      </c>
      <c r="G23">
        <v>32.68</v>
      </c>
      <c r="H23">
        <v>1.36</v>
      </c>
      <c r="I23">
        <v>99.13</v>
      </c>
      <c r="J23">
        <v>-0.61</v>
      </c>
      <c r="K23">
        <v>5.23</v>
      </c>
      <c r="L23">
        <v>-0.44</v>
      </c>
    </row>
    <row r="24" spans="1:12" x14ac:dyDescent="0.35">
      <c r="A24" s="1">
        <f t="shared" si="1"/>
        <v>38988</v>
      </c>
      <c r="B24" s="2">
        <f>C24+6</f>
        <v>9</v>
      </c>
      <c r="C24" t="str">
        <f t="shared" si="0"/>
        <v>3</v>
      </c>
      <c r="D24" t="s">
        <v>28</v>
      </c>
      <c r="E24">
        <v>2006</v>
      </c>
      <c r="F24">
        <v>-0.4</v>
      </c>
      <c r="G24">
        <v>11.42</v>
      </c>
      <c r="H24">
        <v>1.35</v>
      </c>
      <c r="I24">
        <v>98.52</v>
      </c>
      <c r="J24">
        <v>1.4</v>
      </c>
      <c r="K24">
        <v>5.15</v>
      </c>
      <c r="L24">
        <v>1.2</v>
      </c>
    </row>
    <row r="25" spans="1:12" x14ac:dyDescent="0.35">
      <c r="A25" s="1">
        <f t="shared" si="1"/>
        <v>39079</v>
      </c>
      <c r="B25" s="2">
        <f>C25+8</f>
        <v>12</v>
      </c>
      <c r="C25" t="str">
        <f t="shared" si="0"/>
        <v>4</v>
      </c>
      <c r="D25" t="s">
        <v>29</v>
      </c>
      <c r="E25">
        <v>2006</v>
      </c>
      <c r="F25">
        <v>-0.72</v>
      </c>
      <c r="G25">
        <v>-0.1</v>
      </c>
      <c r="H25">
        <v>1.95</v>
      </c>
      <c r="I25">
        <v>83.38</v>
      </c>
      <c r="J25">
        <v>1.26</v>
      </c>
      <c r="K25">
        <v>5.32</v>
      </c>
      <c r="L25">
        <v>1.04</v>
      </c>
    </row>
    <row r="26" spans="1:12" x14ac:dyDescent="0.35">
      <c r="A26" s="1">
        <f t="shared" si="1"/>
        <v>39169</v>
      </c>
      <c r="B26" s="2">
        <f>C26+2</f>
        <v>3</v>
      </c>
      <c r="C26" t="str">
        <f t="shared" si="0"/>
        <v>1</v>
      </c>
      <c r="D26" t="s">
        <v>30</v>
      </c>
      <c r="E26">
        <v>2007</v>
      </c>
      <c r="F26">
        <v>-0.76</v>
      </c>
      <c r="G26">
        <v>-8.25</v>
      </c>
      <c r="H26">
        <v>2.2999999999999998</v>
      </c>
      <c r="I26">
        <v>80</v>
      </c>
      <c r="J26">
        <v>0.93</v>
      </c>
      <c r="K26">
        <v>5.28</v>
      </c>
      <c r="L26">
        <v>0.57999999999999996</v>
      </c>
    </row>
    <row r="27" spans="1:12" x14ac:dyDescent="0.35">
      <c r="A27" s="1">
        <f t="shared" si="1"/>
        <v>39261</v>
      </c>
      <c r="B27" s="2">
        <f>C27+4</f>
        <v>6</v>
      </c>
      <c r="C27" t="str">
        <f t="shared" si="0"/>
        <v>2</v>
      </c>
      <c r="D27" t="s">
        <v>31</v>
      </c>
      <c r="E27">
        <v>2007</v>
      </c>
      <c r="F27">
        <v>-0.62</v>
      </c>
      <c r="G27">
        <v>-7.8</v>
      </c>
      <c r="H27">
        <v>2.29</v>
      </c>
      <c r="I27">
        <v>88.93</v>
      </c>
      <c r="J27">
        <v>1.05</v>
      </c>
      <c r="K27">
        <v>5.4</v>
      </c>
      <c r="L27">
        <v>0.59</v>
      </c>
    </row>
    <row r="28" spans="1:12" x14ac:dyDescent="0.35">
      <c r="A28" s="1">
        <f t="shared" si="1"/>
        <v>39353</v>
      </c>
      <c r="B28" s="2">
        <f>C28+6</f>
        <v>9</v>
      </c>
      <c r="C28" t="str">
        <f t="shared" si="0"/>
        <v>3</v>
      </c>
      <c r="D28" t="s">
        <v>32</v>
      </c>
      <c r="E28">
        <v>2007</v>
      </c>
      <c r="F28">
        <v>-0.54</v>
      </c>
      <c r="G28">
        <v>6.64</v>
      </c>
      <c r="H28">
        <v>2.08</v>
      </c>
      <c r="I28">
        <v>102.53</v>
      </c>
      <c r="J28">
        <v>-0.14000000000000001</v>
      </c>
      <c r="K28">
        <v>5.3</v>
      </c>
      <c r="L28">
        <v>-0.18</v>
      </c>
    </row>
    <row r="29" spans="1:12" x14ac:dyDescent="0.35">
      <c r="A29" s="1">
        <f t="shared" si="1"/>
        <v>39444</v>
      </c>
      <c r="B29" s="2">
        <f>C29+8</f>
        <v>12</v>
      </c>
      <c r="C29" t="str">
        <f t="shared" si="0"/>
        <v>4</v>
      </c>
      <c r="D29" t="s">
        <v>33</v>
      </c>
      <c r="E29">
        <v>2007</v>
      </c>
      <c r="F29">
        <v>0.18</v>
      </c>
      <c r="G29">
        <v>51.15</v>
      </c>
      <c r="H29">
        <v>1.62</v>
      </c>
      <c r="I29">
        <v>122.88</v>
      </c>
      <c r="J29">
        <v>0.64</v>
      </c>
      <c r="K29">
        <v>5.15</v>
      </c>
      <c r="L29">
        <v>0.12</v>
      </c>
    </row>
    <row r="30" spans="1:12" x14ac:dyDescent="0.35">
      <c r="A30" s="1">
        <f t="shared" si="1"/>
        <v>39535</v>
      </c>
      <c r="B30" s="2">
        <f>C30+2</f>
        <v>3</v>
      </c>
      <c r="C30" t="str">
        <f t="shared" si="0"/>
        <v>1</v>
      </c>
      <c r="D30" t="s">
        <v>34</v>
      </c>
      <c r="E30">
        <v>2008</v>
      </c>
      <c r="F30">
        <v>0.55000000000000004</v>
      </c>
      <c r="G30">
        <v>68.5</v>
      </c>
      <c r="H30">
        <v>1.51</v>
      </c>
      <c r="I30">
        <v>132.16999999999999</v>
      </c>
      <c r="J30">
        <v>1.1100000000000001</v>
      </c>
      <c r="K30">
        <v>4.5599999999999996</v>
      </c>
      <c r="L30">
        <v>0.05</v>
      </c>
    </row>
    <row r="31" spans="1:12" x14ac:dyDescent="0.35">
      <c r="A31" s="1">
        <f t="shared" si="1"/>
        <v>39627</v>
      </c>
      <c r="B31" s="2">
        <f>C31+4</f>
        <v>6</v>
      </c>
      <c r="C31" t="str">
        <f t="shared" si="0"/>
        <v>2</v>
      </c>
      <c r="D31" t="s">
        <v>35</v>
      </c>
      <c r="E31">
        <v>2008</v>
      </c>
      <c r="F31">
        <v>0.72</v>
      </c>
      <c r="G31">
        <v>90.52</v>
      </c>
      <c r="H31">
        <v>1.41</v>
      </c>
      <c r="I31">
        <v>166.57</v>
      </c>
      <c r="J31">
        <v>0.92</v>
      </c>
      <c r="K31">
        <v>3.85</v>
      </c>
      <c r="L31">
        <v>-0.03</v>
      </c>
    </row>
    <row r="32" spans="1:12" x14ac:dyDescent="0.35">
      <c r="A32" s="1">
        <f t="shared" si="1"/>
        <v>39719</v>
      </c>
      <c r="B32" s="2">
        <f>C32+6</f>
        <v>9</v>
      </c>
      <c r="C32" t="str">
        <f t="shared" si="0"/>
        <v>3</v>
      </c>
      <c r="D32" t="s">
        <v>36</v>
      </c>
      <c r="E32">
        <v>2008</v>
      </c>
      <c r="F32">
        <v>0.9</v>
      </c>
      <c r="G32">
        <v>57.25</v>
      </c>
      <c r="H32">
        <v>1.1599999999999999</v>
      </c>
      <c r="I32">
        <v>157.96</v>
      </c>
      <c r="J32">
        <v>0.75</v>
      </c>
      <c r="K32">
        <v>3.09</v>
      </c>
      <c r="L32">
        <v>-0.12</v>
      </c>
    </row>
    <row r="33" spans="1:12" x14ac:dyDescent="0.35">
      <c r="A33" s="1">
        <f t="shared" si="1"/>
        <v>39810</v>
      </c>
      <c r="B33" s="2">
        <f>C33+8</f>
        <v>12</v>
      </c>
      <c r="C33" t="str">
        <f t="shared" si="0"/>
        <v>4</v>
      </c>
      <c r="D33" t="s">
        <v>37</v>
      </c>
      <c r="E33">
        <v>2008</v>
      </c>
      <c r="F33">
        <v>-0.02</v>
      </c>
      <c r="G33">
        <v>-35.22</v>
      </c>
      <c r="H33">
        <v>1.98</v>
      </c>
      <c r="I33">
        <v>78.23</v>
      </c>
      <c r="J33">
        <v>0.43</v>
      </c>
      <c r="K33">
        <v>0.25</v>
      </c>
      <c r="L33">
        <v>-0.02</v>
      </c>
    </row>
    <row r="34" spans="1:12" x14ac:dyDescent="0.35">
      <c r="A34" s="1">
        <f t="shared" si="1"/>
        <v>39900</v>
      </c>
      <c r="B34" s="2">
        <f>C34+2</f>
        <v>3</v>
      </c>
      <c r="C34" t="str">
        <f t="shared" si="0"/>
        <v>1</v>
      </c>
      <c r="D34" t="s">
        <v>38</v>
      </c>
      <c r="E34">
        <v>2009</v>
      </c>
      <c r="F34">
        <v>-1.1299999999999999</v>
      </c>
      <c r="G34">
        <v>-55.91</v>
      </c>
      <c r="H34">
        <v>3.76</v>
      </c>
      <c r="I34">
        <v>57.49</v>
      </c>
      <c r="J34">
        <v>0.3</v>
      </c>
      <c r="K34">
        <v>-2.2599999999999998</v>
      </c>
      <c r="L34">
        <v>0.26</v>
      </c>
    </row>
    <row r="35" spans="1:12" x14ac:dyDescent="0.35">
      <c r="A35" s="1">
        <f t="shared" si="1"/>
        <v>39992</v>
      </c>
      <c r="B35" s="2">
        <f>C35+4</f>
        <v>6</v>
      </c>
      <c r="C35" t="str">
        <f t="shared" si="0"/>
        <v>2</v>
      </c>
      <c r="D35" t="s">
        <v>39</v>
      </c>
      <c r="E35">
        <v>2009</v>
      </c>
      <c r="F35">
        <v>-1.19</v>
      </c>
      <c r="G35">
        <v>-51.84</v>
      </c>
      <c r="H35">
        <v>3.86</v>
      </c>
      <c r="I35">
        <v>79.55</v>
      </c>
      <c r="J35">
        <v>0.81</v>
      </c>
      <c r="K35">
        <v>-1.85</v>
      </c>
      <c r="L35">
        <v>0.55000000000000004</v>
      </c>
    </row>
    <row r="36" spans="1:12" x14ac:dyDescent="0.35">
      <c r="A36" s="1">
        <f t="shared" si="1"/>
        <v>40084</v>
      </c>
      <c r="B36" s="2">
        <f>C36+6</f>
        <v>9</v>
      </c>
      <c r="C36" t="str">
        <f t="shared" si="0"/>
        <v>3</v>
      </c>
      <c r="D36" t="s">
        <v>40</v>
      </c>
      <c r="E36">
        <v>2009</v>
      </c>
      <c r="F36">
        <v>-1.17</v>
      </c>
      <c r="G36">
        <v>-42.45</v>
      </c>
      <c r="H36">
        <v>4.3499999999999996</v>
      </c>
      <c r="I36">
        <v>90.79</v>
      </c>
      <c r="J36">
        <v>2.75</v>
      </c>
      <c r="K36">
        <v>-0.85</v>
      </c>
      <c r="L36">
        <v>1.36</v>
      </c>
    </row>
    <row r="37" spans="1:12" x14ac:dyDescent="0.35">
      <c r="A37" s="1">
        <f t="shared" si="1"/>
        <v>40175</v>
      </c>
      <c r="B37" s="2">
        <f>C37+8</f>
        <v>12</v>
      </c>
      <c r="C37" t="str">
        <f t="shared" si="0"/>
        <v>4</v>
      </c>
      <c r="D37" t="s">
        <v>41</v>
      </c>
      <c r="E37">
        <v>2009</v>
      </c>
      <c r="F37">
        <v>-0.68</v>
      </c>
      <c r="G37">
        <v>29.51</v>
      </c>
      <c r="H37">
        <v>4.8499999999999996</v>
      </c>
      <c r="I37">
        <v>100.99</v>
      </c>
      <c r="J37">
        <v>3.59</v>
      </c>
      <c r="K37">
        <v>1.96</v>
      </c>
      <c r="L37">
        <v>1.36</v>
      </c>
    </row>
    <row r="38" spans="1:12" x14ac:dyDescent="0.35">
      <c r="A38" s="1">
        <f t="shared" si="1"/>
        <v>40265</v>
      </c>
      <c r="B38" s="2">
        <f>C38+2</f>
        <v>3</v>
      </c>
      <c r="C38" t="str">
        <f t="shared" si="0"/>
        <v>1</v>
      </c>
      <c r="D38" t="s">
        <v>42</v>
      </c>
      <c r="E38">
        <v>2010</v>
      </c>
      <c r="F38">
        <v>7.0000000000000007E-2</v>
      </c>
      <c r="G38">
        <v>82.68</v>
      </c>
      <c r="H38">
        <v>5.19</v>
      </c>
      <c r="I38">
        <v>104.46</v>
      </c>
      <c r="J38">
        <v>4.1900000000000004</v>
      </c>
      <c r="K38">
        <v>4.99</v>
      </c>
      <c r="L38">
        <v>1.65</v>
      </c>
    </row>
    <row r="39" spans="1:12" x14ac:dyDescent="0.35">
      <c r="A39" s="1">
        <f t="shared" si="1"/>
        <v>40357</v>
      </c>
      <c r="B39" s="2">
        <f>C39+4</f>
        <v>6</v>
      </c>
      <c r="C39" t="str">
        <f t="shared" si="0"/>
        <v>2</v>
      </c>
      <c r="D39" t="s">
        <v>43</v>
      </c>
      <c r="E39">
        <v>2010</v>
      </c>
      <c r="F39">
        <v>0.03</v>
      </c>
      <c r="G39">
        <v>30.55</v>
      </c>
      <c r="H39">
        <v>5.45</v>
      </c>
      <c r="I39">
        <v>102.67</v>
      </c>
      <c r="J39">
        <v>4.51</v>
      </c>
      <c r="K39">
        <v>5.53</v>
      </c>
      <c r="L39">
        <v>1.9</v>
      </c>
    </row>
    <row r="40" spans="1:12" x14ac:dyDescent="0.35">
      <c r="A40" s="1">
        <f t="shared" si="1"/>
        <v>40449</v>
      </c>
      <c r="B40" s="2">
        <f>C40+6</f>
        <v>9</v>
      </c>
      <c r="C40" t="str">
        <f t="shared" si="0"/>
        <v>3</v>
      </c>
      <c r="D40" t="s">
        <v>44</v>
      </c>
      <c r="E40">
        <v>2010</v>
      </c>
      <c r="F40">
        <v>-0.22</v>
      </c>
      <c r="G40">
        <v>11.74</v>
      </c>
      <c r="H40">
        <v>5.33</v>
      </c>
      <c r="I40">
        <v>100</v>
      </c>
      <c r="J40">
        <v>2.9</v>
      </c>
      <c r="K40">
        <v>5.34</v>
      </c>
      <c r="L40">
        <v>1.67</v>
      </c>
    </row>
    <row r="41" spans="1:12" x14ac:dyDescent="0.35">
      <c r="A41" s="1">
        <f t="shared" si="1"/>
        <v>40540</v>
      </c>
      <c r="B41" s="2">
        <f>C41+8</f>
        <v>12</v>
      </c>
      <c r="C41" t="str">
        <f t="shared" si="0"/>
        <v>4</v>
      </c>
      <c r="D41" t="s">
        <v>45</v>
      </c>
      <c r="E41">
        <v>2010</v>
      </c>
      <c r="F41">
        <v>-0.05</v>
      </c>
      <c r="G41">
        <v>12.14</v>
      </c>
      <c r="H41">
        <v>5.29</v>
      </c>
      <c r="I41">
        <v>111.4</v>
      </c>
      <c r="J41">
        <v>2.2000000000000002</v>
      </c>
      <c r="K41">
        <v>5.15</v>
      </c>
      <c r="L41">
        <v>1.75</v>
      </c>
    </row>
    <row r="42" spans="1:12" x14ac:dyDescent="0.35">
      <c r="A42" s="1">
        <f t="shared" si="1"/>
        <v>40630</v>
      </c>
      <c r="B42" s="2">
        <f>C42+2</f>
        <v>3</v>
      </c>
      <c r="C42" t="str">
        <f t="shared" si="0"/>
        <v>1</v>
      </c>
      <c r="D42" t="s">
        <v>46</v>
      </c>
      <c r="E42">
        <v>2011</v>
      </c>
      <c r="F42">
        <v>0.75</v>
      </c>
      <c r="G42">
        <v>19.36</v>
      </c>
      <c r="H42">
        <v>4.46</v>
      </c>
      <c r="I42">
        <v>122.36</v>
      </c>
      <c r="J42">
        <v>0.63</v>
      </c>
      <c r="K42">
        <v>4.8099999999999996</v>
      </c>
      <c r="L42">
        <v>0.97</v>
      </c>
    </row>
    <row r="43" spans="1:12" x14ac:dyDescent="0.35">
      <c r="A43" s="1">
        <f t="shared" si="1"/>
        <v>40722</v>
      </c>
      <c r="B43" s="2">
        <f>C43+4</f>
        <v>6</v>
      </c>
      <c r="C43" t="str">
        <f t="shared" si="0"/>
        <v>2</v>
      </c>
      <c r="D43" t="s">
        <v>47</v>
      </c>
      <c r="E43">
        <v>2011</v>
      </c>
      <c r="F43">
        <v>0.97</v>
      </c>
      <c r="G43">
        <v>31.11</v>
      </c>
      <c r="H43">
        <v>3.89</v>
      </c>
      <c r="I43">
        <v>131.76</v>
      </c>
      <c r="J43">
        <v>-1.64</v>
      </c>
      <c r="K43">
        <v>4.09</v>
      </c>
      <c r="L43">
        <v>0.24</v>
      </c>
    </row>
    <row r="44" spans="1:12" x14ac:dyDescent="0.35">
      <c r="A44" s="1">
        <f t="shared" si="1"/>
        <v>40814</v>
      </c>
      <c r="B44" s="2">
        <f>C44+6</f>
        <v>9</v>
      </c>
      <c r="C44" t="str">
        <f t="shared" si="0"/>
        <v>3</v>
      </c>
      <c r="D44" t="s">
        <v>48</v>
      </c>
      <c r="E44">
        <v>2011</v>
      </c>
      <c r="F44">
        <v>1.62</v>
      </c>
      <c r="G44">
        <v>17.649999999999999</v>
      </c>
      <c r="H44">
        <v>3.19</v>
      </c>
      <c r="I44">
        <v>114.98</v>
      </c>
      <c r="J44">
        <v>-1.23</v>
      </c>
      <c r="K44">
        <v>3.81</v>
      </c>
      <c r="L44">
        <v>0.25</v>
      </c>
    </row>
    <row r="45" spans="1:12" x14ac:dyDescent="0.35">
      <c r="A45" s="1">
        <f t="shared" si="1"/>
        <v>40905</v>
      </c>
      <c r="B45" s="2">
        <f>C45+8</f>
        <v>12</v>
      </c>
      <c r="C45" t="str">
        <f t="shared" si="0"/>
        <v>4</v>
      </c>
      <c r="D45" t="s">
        <v>49</v>
      </c>
      <c r="E45">
        <v>2011</v>
      </c>
      <c r="F45">
        <v>1.48</v>
      </c>
      <c r="G45">
        <v>10.4</v>
      </c>
      <c r="H45">
        <v>3.29</v>
      </c>
      <c r="I45">
        <v>120.74</v>
      </c>
      <c r="J45">
        <v>-0.67</v>
      </c>
      <c r="K45">
        <v>3.46</v>
      </c>
      <c r="L45">
        <v>0.28999999999999998</v>
      </c>
    </row>
    <row r="46" spans="1:12" x14ac:dyDescent="0.35">
      <c r="A46" s="1">
        <f t="shared" si="1"/>
        <v>40996</v>
      </c>
      <c r="B46" s="2">
        <f>C46+2</f>
        <v>3</v>
      </c>
      <c r="C46" t="str">
        <f t="shared" si="0"/>
        <v>1</v>
      </c>
      <c r="D46" t="s">
        <v>50</v>
      </c>
      <c r="E46">
        <v>2012</v>
      </c>
      <c r="F46">
        <v>1.04</v>
      </c>
      <c r="G46">
        <v>9.43</v>
      </c>
      <c r="H46">
        <v>2.66</v>
      </c>
      <c r="I46">
        <v>131.32</v>
      </c>
      <c r="J46">
        <v>0.52</v>
      </c>
      <c r="K46">
        <v>3.49</v>
      </c>
      <c r="L46">
        <v>0.86</v>
      </c>
    </row>
    <row r="47" spans="1:12" x14ac:dyDescent="0.35">
      <c r="A47" s="1">
        <f t="shared" si="1"/>
        <v>41088</v>
      </c>
      <c r="B47" s="2">
        <f>C47+4</f>
        <v>6</v>
      </c>
      <c r="C47" t="str">
        <f t="shared" si="0"/>
        <v>2</v>
      </c>
      <c r="D47" t="s">
        <v>51</v>
      </c>
      <c r="E47">
        <v>2012</v>
      </c>
      <c r="F47">
        <v>0.72</v>
      </c>
      <c r="G47">
        <v>-8.56</v>
      </c>
      <c r="H47">
        <v>2.58</v>
      </c>
      <c r="I47">
        <v>118.51</v>
      </c>
      <c r="J47">
        <v>1.73</v>
      </c>
      <c r="K47">
        <v>3.32</v>
      </c>
      <c r="L47">
        <v>0.68</v>
      </c>
    </row>
    <row r="48" spans="1:12" x14ac:dyDescent="0.35">
      <c r="A48" s="1">
        <f t="shared" si="1"/>
        <v>41180</v>
      </c>
      <c r="B48" s="2">
        <f>C48+6</f>
        <v>9</v>
      </c>
      <c r="C48" t="str">
        <f t="shared" si="0"/>
        <v>3</v>
      </c>
      <c r="D48" t="s">
        <v>52</v>
      </c>
      <c r="E48">
        <v>2012</v>
      </c>
      <c r="F48">
        <v>0.1</v>
      </c>
      <c r="G48">
        <v>2.99</v>
      </c>
      <c r="H48">
        <v>2.48</v>
      </c>
      <c r="I48">
        <v>116.37</v>
      </c>
      <c r="J48">
        <v>1.1200000000000001</v>
      </c>
      <c r="K48">
        <v>3.19</v>
      </c>
      <c r="L48">
        <v>0.52</v>
      </c>
    </row>
    <row r="49" spans="1:12" x14ac:dyDescent="0.35">
      <c r="A49" s="1">
        <f t="shared" si="1"/>
        <v>41271</v>
      </c>
      <c r="B49" s="2">
        <f>C49+8</f>
        <v>12</v>
      </c>
      <c r="C49" t="str">
        <f t="shared" si="0"/>
        <v>4</v>
      </c>
      <c r="D49" t="s">
        <v>53</v>
      </c>
      <c r="E49">
        <v>2012</v>
      </c>
      <c r="F49">
        <v>-0.21</v>
      </c>
      <c r="G49">
        <v>-6.46</v>
      </c>
      <c r="H49">
        <v>2.85</v>
      </c>
      <c r="I49">
        <v>110.63</v>
      </c>
      <c r="J49">
        <v>0.96</v>
      </c>
      <c r="K49">
        <v>2.93</v>
      </c>
      <c r="L49">
        <v>1.17</v>
      </c>
    </row>
    <row r="50" spans="1:12" x14ac:dyDescent="0.35">
      <c r="A50" s="1">
        <f t="shared" si="1"/>
        <v>41361</v>
      </c>
      <c r="B50" s="2">
        <f>C50+2</f>
        <v>3</v>
      </c>
      <c r="C50" t="str">
        <f t="shared" si="0"/>
        <v>1</v>
      </c>
      <c r="D50" t="s">
        <v>54</v>
      </c>
      <c r="E50">
        <v>2013</v>
      </c>
      <c r="F50">
        <v>-0.83</v>
      </c>
      <c r="G50">
        <v>-8.3699999999999992</v>
      </c>
      <c r="H50">
        <v>3.27</v>
      </c>
      <c r="I50">
        <v>118.15</v>
      </c>
      <c r="J50">
        <v>0.03</v>
      </c>
      <c r="K50">
        <v>2.8</v>
      </c>
      <c r="L50">
        <v>0.61</v>
      </c>
    </row>
    <row r="51" spans="1:12" x14ac:dyDescent="0.35">
      <c r="A51" s="1">
        <f t="shared" si="1"/>
        <v>41453</v>
      </c>
      <c r="B51" s="2">
        <f>C51+4</f>
        <v>6</v>
      </c>
      <c r="C51" t="str">
        <f t="shared" si="0"/>
        <v>2</v>
      </c>
      <c r="D51" t="s">
        <v>55</v>
      </c>
      <c r="E51">
        <v>2013</v>
      </c>
      <c r="F51">
        <v>-0.25</v>
      </c>
      <c r="G51">
        <v>0.82</v>
      </c>
      <c r="H51">
        <v>2.8</v>
      </c>
      <c r="I51">
        <v>117.46</v>
      </c>
      <c r="J51">
        <v>0.9</v>
      </c>
      <c r="K51">
        <v>3.12</v>
      </c>
      <c r="L51">
        <v>1.55</v>
      </c>
    </row>
    <row r="52" spans="1:12" x14ac:dyDescent="0.35">
      <c r="A52" s="1">
        <f t="shared" si="1"/>
        <v>41545</v>
      </c>
      <c r="B52" s="2">
        <f>C52+6</f>
        <v>9</v>
      </c>
      <c r="C52" t="str">
        <f t="shared" si="0"/>
        <v>3</v>
      </c>
      <c r="D52" t="s">
        <v>56</v>
      </c>
      <c r="E52">
        <v>2013</v>
      </c>
      <c r="F52">
        <v>0.2</v>
      </c>
      <c r="G52">
        <v>14.82</v>
      </c>
      <c r="H52">
        <v>2.27</v>
      </c>
      <c r="I52">
        <v>131.46</v>
      </c>
      <c r="J52">
        <v>1.27</v>
      </c>
      <c r="K52">
        <v>3.43</v>
      </c>
      <c r="L52">
        <v>2.36</v>
      </c>
    </row>
    <row r="53" spans="1:12" x14ac:dyDescent="0.35">
      <c r="A53" s="1">
        <f t="shared" si="1"/>
        <v>41636</v>
      </c>
      <c r="B53" s="2">
        <f>C53+8</f>
        <v>12</v>
      </c>
      <c r="C53" t="str">
        <f t="shared" si="0"/>
        <v>4</v>
      </c>
      <c r="D53" t="s">
        <v>57</v>
      </c>
      <c r="E53">
        <v>2013</v>
      </c>
      <c r="F53">
        <v>0.31</v>
      </c>
      <c r="G53">
        <v>10.78</v>
      </c>
      <c r="H53">
        <v>2.57</v>
      </c>
      <c r="I53">
        <v>120.49</v>
      </c>
      <c r="J53">
        <v>0.61</v>
      </c>
      <c r="K53">
        <v>3.75</v>
      </c>
      <c r="L53">
        <v>1.96</v>
      </c>
    </row>
    <row r="54" spans="1:12" x14ac:dyDescent="0.35">
      <c r="A54" s="1">
        <f t="shared" si="1"/>
        <v>41726</v>
      </c>
      <c r="B54" s="2">
        <f>C54+2</f>
        <v>3</v>
      </c>
      <c r="C54" t="str">
        <f t="shared" si="0"/>
        <v>1</v>
      </c>
      <c r="D54" t="s">
        <v>58</v>
      </c>
      <c r="E54">
        <v>2014</v>
      </c>
      <c r="F54">
        <v>0.7</v>
      </c>
      <c r="G54">
        <v>4.6100000000000003</v>
      </c>
      <c r="H54">
        <v>2.4700000000000002</v>
      </c>
      <c r="I54">
        <v>121.49</v>
      </c>
      <c r="J54">
        <v>1.51</v>
      </c>
      <c r="K54">
        <v>3.51</v>
      </c>
      <c r="L54">
        <v>2.3199999999999998</v>
      </c>
    </row>
    <row r="55" spans="1:12" x14ac:dyDescent="0.35">
      <c r="A55" s="1">
        <f t="shared" si="1"/>
        <v>41818</v>
      </c>
      <c r="B55" s="2">
        <f>C55+4</f>
        <v>6</v>
      </c>
      <c r="C55" t="str">
        <f t="shared" si="0"/>
        <v>2</v>
      </c>
      <c r="D55" t="s">
        <v>59</v>
      </c>
      <c r="E55">
        <v>2014</v>
      </c>
      <c r="F55">
        <v>0.05</v>
      </c>
      <c r="G55">
        <v>9.89</v>
      </c>
      <c r="H55">
        <v>2.6</v>
      </c>
      <c r="I55">
        <v>126.57</v>
      </c>
      <c r="J55">
        <v>1.73</v>
      </c>
      <c r="K55">
        <v>3.48</v>
      </c>
      <c r="L55">
        <v>2.61</v>
      </c>
    </row>
    <row r="56" spans="1:12" x14ac:dyDescent="0.35">
      <c r="A56" s="1">
        <f t="shared" si="1"/>
        <v>41910</v>
      </c>
      <c r="B56" s="2">
        <f>C56+6</f>
        <v>9</v>
      </c>
      <c r="C56" t="str">
        <f t="shared" si="0"/>
        <v>3</v>
      </c>
      <c r="D56" t="s">
        <v>60</v>
      </c>
      <c r="E56">
        <v>2014</v>
      </c>
      <c r="F56">
        <v>-0.4</v>
      </c>
      <c r="G56">
        <v>-7.52</v>
      </c>
      <c r="H56">
        <v>2.4500000000000002</v>
      </c>
      <c r="I56">
        <v>119.35</v>
      </c>
      <c r="J56">
        <v>2.83</v>
      </c>
      <c r="K56">
        <v>3.41</v>
      </c>
      <c r="L56">
        <v>2.36</v>
      </c>
    </row>
    <row r="57" spans="1:12" x14ac:dyDescent="0.35">
      <c r="A57" s="1">
        <f t="shared" si="1"/>
        <v>42001</v>
      </c>
      <c r="B57" s="2">
        <f>C57+8</f>
        <v>12</v>
      </c>
      <c r="C57" t="str">
        <f t="shared" si="0"/>
        <v>4</v>
      </c>
      <c r="D57" t="s">
        <v>61</v>
      </c>
      <c r="E57">
        <v>2014</v>
      </c>
      <c r="F57">
        <v>-0.17</v>
      </c>
      <c r="G57">
        <v>-24.91</v>
      </c>
      <c r="H57">
        <v>2.36</v>
      </c>
      <c r="I57">
        <v>89.24</v>
      </c>
      <c r="J57">
        <v>4.1100000000000003</v>
      </c>
      <c r="K57">
        <v>3.28</v>
      </c>
      <c r="L57">
        <v>2.79</v>
      </c>
    </row>
    <row r="58" spans="1:12" x14ac:dyDescent="0.35">
      <c r="A58" s="1">
        <f t="shared" si="1"/>
        <v>42091</v>
      </c>
      <c r="B58" s="2">
        <f>C58+2</f>
        <v>3</v>
      </c>
      <c r="C58" t="str">
        <f t="shared" si="0"/>
        <v>1</v>
      </c>
      <c r="D58" t="s">
        <v>62</v>
      </c>
      <c r="E58">
        <v>2015</v>
      </c>
      <c r="F58">
        <v>0.01</v>
      </c>
      <c r="G58">
        <v>-50.87</v>
      </c>
      <c r="H58">
        <v>2.1800000000000002</v>
      </c>
      <c r="I58">
        <v>59.14</v>
      </c>
      <c r="J58">
        <v>2.97</v>
      </c>
      <c r="K58">
        <v>3.49</v>
      </c>
      <c r="L58">
        <v>2.4300000000000002</v>
      </c>
    </row>
    <row r="59" spans="1:12" x14ac:dyDescent="0.35">
      <c r="A59" s="1">
        <f t="shared" si="1"/>
        <v>42183</v>
      </c>
      <c r="B59" s="2">
        <f>C59+4</f>
        <v>6</v>
      </c>
      <c r="C59" t="str">
        <f t="shared" si="0"/>
        <v>2</v>
      </c>
      <c r="D59" t="s">
        <v>63</v>
      </c>
      <c r="E59">
        <v>2015</v>
      </c>
      <c r="F59">
        <v>0.63</v>
      </c>
      <c r="G59">
        <v>-44.02</v>
      </c>
      <c r="H59">
        <v>1.62</v>
      </c>
      <c r="I59">
        <v>70.16</v>
      </c>
      <c r="J59">
        <v>2.61</v>
      </c>
      <c r="K59">
        <v>3.39</v>
      </c>
      <c r="L59">
        <v>1.6</v>
      </c>
    </row>
    <row r="60" spans="1:12" x14ac:dyDescent="0.35">
      <c r="A60" s="1">
        <f t="shared" si="1"/>
        <v>42275</v>
      </c>
      <c r="B60" s="2">
        <f>C60+6</f>
        <v>9</v>
      </c>
      <c r="C60" t="str">
        <f t="shared" si="0"/>
        <v>3</v>
      </c>
      <c r="D60" t="s">
        <v>64</v>
      </c>
      <c r="E60">
        <v>2015</v>
      </c>
      <c r="F60">
        <v>0.59</v>
      </c>
      <c r="G60">
        <v>-52.43</v>
      </c>
      <c r="H60">
        <v>1.51</v>
      </c>
      <c r="I60">
        <v>56.32</v>
      </c>
      <c r="J60">
        <v>2.2400000000000002</v>
      </c>
      <c r="K60">
        <v>3.25</v>
      </c>
      <c r="L60">
        <v>1.42</v>
      </c>
    </row>
    <row r="61" spans="1:12" x14ac:dyDescent="0.35">
      <c r="A61" s="1">
        <f t="shared" si="1"/>
        <v>42366</v>
      </c>
      <c r="B61" s="2">
        <f>C61+8</f>
        <v>12</v>
      </c>
      <c r="C61" t="str">
        <f t="shared" si="0"/>
        <v>4</v>
      </c>
      <c r="D61" t="s">
        <v>65</v>
      </c>
      <c r="E61">
        <v>2015</v>
      </c>
      <c r="F61">
        <v>0.5</v>
      </c>
      <c r="G61">
        <v>-42.72</v>
      </c>
      <c r="H61">
        <v>1.65</v>
      </c>
      <c r="I61">
        <v>50.74</v>
      </c>
      <c r="J61">
        <v>0.93</v>
      </c>
      <c r="K61">
        <v>3.09</v>
      </c>
      <c r="L61">
        <v>0.42</v>
      </c>
    </row>
    <row r="62" spans="1:12" x14ac:dyDescent="0.35">
      <c r="A62" s="1">
        <f t="shared" si="1"/>
        <v>42457</v>
      </c>
      <c r="B62" s="2">
        <f>C62+2</f>
        <v>3</v>
      </c>
      <c r="C62" t="str">
        <f t="shared" si="0"/>
        <v>1</v>
      </c>
      <c r="D62" t="s">
        <v>66</v>
      </c>
      <c r="E62">
        <v>2016</v>
      </c>
      <c r="F62">
        <v>0.4</v>
      </c>
      <c r="G62">
        <v>-31.21</v>
      </c>
      <c r="H62">
        <v>1.67</v>
      </c>
      <c r="I62">
        <v>40.380000000000003</v>
      </c>
      <c r="J62">
        <v>1.02</v>
      </c>
      <c r="K62">
        <v>3.09</v>
      </c>
      <c r="L62">
        <v>-7.0000000000000007E-2</v>
      </c>
    </row>
    <row r="63" spans="1:12" x14ac:dyDescent="0.35">
      <c r="A63" s="1">
        <f t="shared" si="1"/>
        <v>42549</v>
      </c>
      <c r="B63" s="2">
        <f>C63+4</f>
        <v>6</v>
      </c>
      <c r="C63" t="str">
        <f t="shared" si="0"/>
        <v>2</v>
      </c>
      <c r="D63" t="s">
        <v>67</v>
      </c>
      <c r="E63">
        <v>2016</v>
      </c>
      <c r="F63">
        <v>0.05</v>
      </c>
      <c r="G63">
        <v>-21.42</v>
      </c>
      <c r="H63">
        <v>1.58</v>
      </c>
      <c r="I63">
        <v>54.68</v>
      </c>
      <c r="J63">
        <v>-0.25</v>
      </c>
      <c r="K63">
        <v>3.11</v>
      </c>
      <c r="L63">
        <v>-0.91</v>
      </c>
    </row>
    <row r="64" spans="1:12" x14ac:dyDescent="0.35">
      <c r="A64" s="1">
        <f t="shared" si="1"/>
        <v>42641</v>
      </c>
      <c r="B64" s="2">
        <f>C64+6</f>
        <v>9</v>
      </c>
      <c r="C64" t="str">
        <f t="shared" si="0"/>
        <v>3</v>
      </c>
      <c r="D64" t="s">
        <v>68</v>
      </c>
      <c r="E64">
        <v>2016</v>
      </c>
      <c r="F64">
        <v>0.31</v>
      </c>
      <c r="G64">
        <v>-3.66</v>
      </c>
      <c r="H64">
        <v>1.2</v>
      </c>
      <c r="I64">
        <v>53.8</v>
      </c>
      <c r="J64">
        <v>-0.95</v>
      </c>
      <c r="K64">
        <v>3.15</v>
      </c>
      <c r="L64">
        <v>-1.1200000000000001</v>
      </c>
    </row>
    <row r="65" spans="1:12" x14ac:dyDescent="0.35">
      <c r="A65" s="1">
        <f t="shared" si="1"/>
        <v>42732</v>
      </c>
      <c r="B65" s="2">
        <f>C65+8</f>
        <v>12</v>
      </c>
      <c r="C65" t="str">
        <f t="shared" si="0"/>
        <v>4</v>
      </c>
      <c r="D65" t="s">
        <v>69</v>
      </c>
      <c r="E65">
        <v>2016</v>
      </c>
      <c r="F65">
        <v>0.42</v>
      </c>
      <c r="G65">
        <v>17.27</v>
      </c>
      <c r="H65">
        <v>1.23</v>
      </c>
      <c r="I65">
        <v>58.69</v>
      </c>
      <c r="J65">
        <v>0.2</v>
      </c>
      <c r="K65">
        <v>3.51</v>
      </c>
      <c r="L65">
        <v>-0.54</v>
      </c>
    </row>
    <row r="66" spans="1:12" x14ac:dyDescent="0.35">
      <c r="A66" s="1">
        <f t="shared" si="1"/>
        <v>42822</v>
      </c>
      <c r="B66" s="2">
        <f>C66+2</f>
        <v>3</v>
      </c>
      <c r="C66" t="str">
        <f t="shared" si="0"/>
        <v>1</v>
      </c>
      <c r="D66" t="s">
        <v>70</v>
      </c>
      <c r="E66">
        <v>2017</v>
      </c>
      <c r="F66">
        <v>-0.22</v>
      </c>
      <c r="G66">
        <v>54.82</v>
      </c>
      <c r="H66">
        <v>2.37</v>
      </c>
      <c r="I66">
        <v>61.3</v>
      </c>
      <c r="J66">
        <v>0.6</v>
      </c>
      <c r="K66">
        <v>3.49</v>
      </c>
      <c r="L66">
        <v>0</v>
      </c>
    </row>
    <row r="67" spans="1:12" x14ac:dyDescent="0.35">
      <c r="A67" s="1">
        <f t="shared" si="1"/>
        <v>42914</v>
      </c>
      <c r="B67" s="2">
        <f>C67+4</f>
        <v>6</v>
      </c>
      <c r="C67" t="str">
        <f t="shared" ref="C67:C97" si="2">LEFT(D67,1)</f>
        <v>2</v>
      </c>
      <c r="D67" t="s">
        <v>71</v>
      </c>
      <c r="E67">
        <v>2017</v>
      </c>
      <c r="F67">
        <v>-0.24</v>
      </c>
      <c r="G67">
        <v>5.82</v>
      </c>
      <c r="H67">
        <v>2.2999999999999998</v>
      </c>
      <c r="I67">
        <v>56.96</v>
      </c>
      <c r="J67">
        <v>1.73</v>
      </c>
      <c r="K67">
        <v>3.7</v>
      </c>
      <c r="L67">
        <v>0.93</v>
      </c>
    </row>
    <row r="68" spans="1:12" x14ac:dyDescent="0.35">
      <c r="A68" s="1">
        <f t="shared" ref="A68:A92" si="3">DATE(E68,B68,28)</f>
        <v>43006</v>
      </c>
      <c r="B68" s="2">
        <f>C68+6</f>
        <v>9</v>
      </c>
      <c r="C68" t="str">
        <f t="shared" si="2"/>
        <v>3</v>
      </c>
      <c r="D68" t="s">
        <v>72</v>
      </c>
      <c r="E68">
        <v>2017</v>
      </c>
      <c r="F68">
        <v>-0.42</v>
      </c>
      <c r="G68">
        <v>7.37</v>
      </c>
      <c r="H68">
        <v>2.12</v>
      </c>
      <c r="I68">
        <v>56.72</v>
      </c>
      <c r="J68">
        <v>2.42</v>
      </c>
      <c r="K68">
        <v>3.96</v>
      </c>
      <c r="L68">
        <v>1.05</v>
      </c>
    </row>
    <row r="69" spans="1:12" x14ac:dyDescent="0.35">
      <c r="A69" s="1">
        <f t="shared" si="3"/>
        <v>43097</v>
      </c>
      <c r="B69" s="2">
        <f>C69+8</f>
        <v>12</v>
      </c>
      <c r="C69" t="str">
        <f t="shared" si="2"/>
        <v>4</v>
      </c>
      <c r="D69" t="s">
        <v>73</v>
      </c>
      <c r="E69">
        <v>2017</v>
      </c>
      <c r="F69">
        <v>-0.44</v>
      </c>
      <c r="G69">
        <v>12.37</v>
      </c>
      <c r="H69">
        <v>2.2599999999999998</v>
      </c>
      <c r="I69">
        <v>64.709999999999994</v>
      </c>
      <c r="J69">
        <v>1.59</v>
      </c>
      <c r="K69">
        <v>3.97</v>
      </c>
      <c r="L69">
        <v>1.02</v>
      </c>
    </row>
    <row r="70" spans="1:12" x14ac:dyDescent="0.35">
      <c r="A70" s="1">
        <f t="shared" si="3"/>
        <v>43187</v>
      </c>
      <c r="B70" s="2">
        <f>C70+2</f>
        <v>3</v>
      </c>
      <c r="C70" t="str">
        <f t="shared" si="2"/>
        <v>1</v>
      </c>
      <c r="D70" t="s">
        <v>74</v>
      </c>
      <c r="E70">
        <v>2018</v>
      </c>
      <c r="F70">
        <v>0.13</v>
      </c>
      <c r="G70">
        <v>21.83</v>
      </c>
      <c r="H70">
        <v>1.82</v>
      </c>
      <c r="I70">
        <v>73.180000000000007</v>
      </c>
      <c r="J70">
        <v>1.8</v>
      </c>
      <c r="K70">
        <v>4.1500000000000004</v>
      </c>
      <c r="L70">
        <v>1.76</v>
      </c>
    </row>
    <row r="71" spans="1:12" x14ac:dyDescent="0.35">
      <c r="A71" s="1">
        <f t="shared" si="3"/>
        <v>43279</v>
      </c>
      <c r="B71" s="2">
        <f>C71+4</f>
        <v>6</v>
      </c>
      <c r="C71" t="str">
        <f t="shared" si="2"/>
        <v>2</v>
      </c>
      <c r="D71" t="s">
        <v>75</v>
      </c>
      <c r="E71">
        <v>2018</v>
      </c>
      <c r="F71">
        <v>0.11</v>
      </c>
      <c r="G71">
        <v>41.5</v>
      </c>
      <c r="H71">
        <v>1.8</v>
      </c>
      <c r="I71">
        <v>78.63</v>
      </c>
      <c r="J71">
        <v>2.0699999999999998</v>
      </c>
      <c r="K71">
        <v>3.95</v>
      </c>
      <c r="L71">
        <v>2.56</v>
      </c>
    </row>
    <row r="72" spans="1:12" x14ac:dyDescent="0.35">
      <c r="A72" s="1">
        <f t="shared" si="3"/>
        <v>43371</v>
      </c>
      <c r="B72" s="2">
        <f>C72+6</f>
        <v>9</v>
      </c>
      <c r="C72" t="str">
        <f t="shared" si="2"/>
        <v>3</v>
      </c>
      <c r="D72" t="s">
        <v>76</v>
      </c>
      <c r="E72">
        <v>2018</v>
      </c>
      <c r="F72">
        <v>0.3</v>
      </c>
      <c r="G72">
        <v>44.71</v>
      </c>
      <c r="H72">
        <v>1.33</v>
      </c>
      <c r="I72">
        <v>80.150000000000006</v>
      </c>
      <c r="J72">
        <v>2.29</v>
      </c>
      <c r="K72">
        <v>3.44</v>
      </c>
      <c r="L72">
        <v>3.49</v>
      </c>
    </row>
    <row r="73" spans="1:12" x14ac:dyDescent="0.35">
      <c r="A73" s="1">
        <f t="shared" si="3"/>
        <v>43462</v>
      </c>
      <c r="B73" s="2">
        <f>C73+8</f>
        <v>12</v>
      </c>
      <c r="C73" t="str">
        <f t="shared" si="2"/>
        <v>4</v>
      </c>
      <c r="D73" t="s">
        <v>77</v>
      </c>
      <c r="E73">
        <v>2018</v>
      </c>
      <c r="F73">
        <v>0.63</v>
      </c>
      <c r="G73">
        <v>7.83</v>
      </c>
      <c r="H73">
        <v>0.95</v>
      </c>
      <c r="I73">
        <v>68.260000000000005</v>
      </c>
      <c r="J73">
        <v>2.0499999999999998</v>
      </c>
      <c r="K73">
        <v>2.99</v>
      </c>
      <c r="L73">
        <v>3.52</v>
      </c>
    </row>
    <row r="74" spans="1:12" x14ac:dyDescent="0.35">
      <c r="A74" s="1">
        <f t="shared" si="3"/>
        <v>43552</v>
      </c>
      <c r="B74" s="2">
        <f>C74+2</f>
        <v>3</v>
      </c>
      <c r="C74" t="str">
        <f t="shared" si="2"/>
        <v>1</v>
      </c>
      <c r="D74" t="s">
        <v>78</v>
      </c>
      <c r="E74">
        <v>2019</v>
      </c>
      <c r="F74">
        <v>-0.11</v>
      </c>
      <c r="G74">
        <v>-12.85</v>
      </c>
      <c r="H74">
        <v>2.19</v>
      </c>
      <c r="I74">
        <v>62.58</v>
      </c>
      <c r="J74">
        <v>1.1000000000000001</v>
      </c>
      <c r="K74">
        <v>2.83</v>
      </c>
      <c r="L74">
        <v>2.34</v>
      </c>
    </row>
    <row r="75" spans="1:12" x14ac:dyDescent="0.35">
      <c r="A75" s="1">
        <f t="shared" si="3"/>
        <v>43644</v>
      </c>
      <c r="B75" s="2">
        <f>C75+4</f>
        <v>6</v>
      </c>
      <c r="C75" t="str">
        <f t="shared" si="2"/>
        <v>2</v>
      </c>
      <c r="D75" t="s">
        <v>79</v>
      </c>
      <c r="E75">
        <v>2019</v>
      </c>
      <c r="F75">
        <v>-0.28000000000000003</v>
      </c>
      <c r="G75">
        <v>-12.03</v>
      </c>
      <c r="H75">
        <v>2.46</v>
      </c>
      <c r="I75">
        <v>68.02</v>
      </c>
      <c r="J75">
        <v>1.01</v>
      </c>
      <c r="K75">
        <v>2.97</v>
      </c>
      <c r="L75">
        <v>2.1</v>
      </c>
    </row>
    <row r="76" spans="1:12" x14ac:dyDescent="0.35">
      <c r="A76" s="1">
        <f t="shared" si="3"/>
        <v>43736</v>
      </c>
      <c r="B76" s="2">
        <f>C76+6</f>
        <v>9</v>
      </c>
      <c r="C76" t="str">
        <f t="shared" si="2"/>
        <v>3</v>
      </c>
      <c r="D76" t="s">
        <v>80</v>
      </c>
      <c r="E76">
        <v>2019</v>
      </c>
      <c r="F76">
        <v>-1.1000000000000001</v>
      </c>
      <c r="G76">
        <v>-19.14</v>
      </c>
      <c r="H76">
        <v>2.2799999999999998</v>
      </c>
      <c r="I76">
        <v>63.8</v>
      </c>
      <c r="J76">
        <v>-0.38</v>
      </c>
      <c r="K76">
        <v>2.97</v>
      </c>
      <c r="L76">
        <v>1.51</v>
      </c>
    </row>
    <row r="77" spans="1:12" x14ac:dyDescent="0.35">
      <c r="A77" s="1">
        <f t="shared" si="3"/>
        <v>43827</v>
      </c>
      <c r="B77" s="2">
        <f>C77+8</f>
        <v>12</v>
      </c>
      <c r="C77" t="str">
        <f t="shared" si="2"/>
        <v>4</v>
      </c>
      <c r="D77" t="s">
        <v>81</v>
      </c>
      <c r="E77">
        <v>2019</v>
      </c>
      <c r="F77">
        <v>-0.9</v>
      </c>
      <c r="G77">
        <v>-4.58</v>
      </c>
      <c r="H77">
        <v>2.0699999999999998</v>
      </c>
      <c r="I77">
        <v>64.16</v>
      </c>
      <c r="J77">
        <v>0.57999999999999996</v>
      </c>
      <c r="K77">
        <v>2.5499999999999998</v>
      </c>
      <c r="L77">
        <v>1.85</v>
      </c>
    </row>
    <row r="78" spans="1:12" x14ac:dyDescent="0.35">
      <c r="A78" s="1">
        <f t="shared" si="3"/>
        <v>43918</v>
      </c>
      <c r="B78" s="2">
        <f>C78+2</f>
        <v>3</v>
      </c>
      <c r="C78" t="str">
        <f t="shared" si="2"/>
        <v>1</v>
      </c>
      <c r="D78" t="s">
        <v>82</v>
      </c>
      <c r="E78">
        <v>2020</v>
      </c>
      <c r="F78">
        <v>-0.2</v>
      </c>
      <c r="G78">
        <v>-17.309999999999999</v>
      </c>
      <c r="H78">
        <v>2.78</v>
      </c>
      <c r="I78">
        <v>50.93</v>
      </c>
      <c r="J78">
        <v>1.45</v>
      </c>
      <c r="K78">
        <v>-1.39</v>
      </c>
      <c r="L78">
        <v>2.46</v>
      </c>
    </row>
    <row r="79" spans="1:12" x14ac:dyDescent="0.35">
      <c r="A79" s="1">
        <f t="shared" si="3"/>
        <v>44010</v>
      </c>
      <c r="B79" s="2">
        <f>C79+4</f>
        <v>6</v>
      </c>
      <c r="C79" t="str">
        <f t="shared" si="2"/>
        <v>2</v>
      </c>
      <c r="D79" t="s">
        <v>83</v>
      </c>
      <c r="E79">
        <v>2020</v>
      </c>
      <c r="F79">
        <v>-0.64</v>
      </c>
      <c r="G79">
        <v>-53.3</v>
      </c>
      <c r="H79">
        <v>5.49</v>
      </c>
      <c r="I79">
        <v>31.52</v>
      </c>
      <c r="J79">
        <v>-4.92</v>
      </c>
      <c r="K79">
        <v>-8.35</v>
      </c>
      <c r="L79">
        <v>-3.93</v>
      </c>
    </row>
    <row r="80" spans="1:12" x14ac:dyDescent="0.35">
      <c r="A80" s="1">
        <f t="shared" si="3"/>
        <v>44102</v>
      </c>
      <c r="B80" s="2">
        <f>C80+6</f>
        <v>9</v>
      </c>
      <c r="C80" t="str">
        <f t="shared" si="2"/>
        <v>3</v>
      </c>
      <c r="D80" t="s">
        <v>84</v>
      </c>
      <c r="E80">
        <v>2020</v>
      </c>
      <c r="F80">
        <v>-0.61</v>
      </c>
      <c r="G80">
        <v>-27.44</v>
      </c>
      <c r="H80">
        <v>6.98</v>
      </c>
      <c r="I80">
        <v>45.69</v>
      </c>
      <c r="J80">
        <v>-4.34</v>
      </c>
      <c r="K80">
        <v>-1.96</v>
      </c>
      <c r="L80">
        <v>-3.87</v>
      </c>
    </row>
    <row r="81" spans="1:12" x14ac:dyDescent="0.35">
      <c r="A81" s="1">
        <f t="shared" si="3"/>
        <v>44193</v>
      </c>
      <c r="B81" s="2">
        <f>C81+8</f>
        <v>12</v>
      </c>
      <c r="C81" t="str">
        <f t="shared" si="2"/>
        <v>4</v>
      </c>
      <c r="D81" t="s">
        <v>85</v>
      </c>
      <c r="E81">
        <v>2020</v>
      </c>
      <c r="F81">
        <v>-0.82</v>
      </c>
      <c r="G81">
        <v>-25.26</v>
      </c>
      <c r="H81">
        <v>6.22</v>
      </c>
      <c r="I81">
        <v>47.16</v>
      </c>
      <c r="J81">
        <v>-4.68</v>
      </c>
      <c r="K81">
        <v>-0.05</v>
      </c>
      <c r="L81">
        <v>-4.6100000000000003</v>
      </c>
    </row>
    <row r="82" spans="1:12" x14ac:dyDescent="0.35">
      <c r="A82" s="1">
        <f t="shared" si="3"/>
        <v>44283</v>
      </c>
      <c r="B82" s="2">
        <f>C82+2</f>
        <v>3</v>
      </c>
      <c r="C82" t="str">
        <f t="shared" si="2"/>
        <v>1</v>
      </c>
      <c r="D82" t="s">
        <v>86</v>
      </c>
      <c r="E82">
        <v>2021</v>
      </c>
      <c r="F82">
        <v>-1.31</v>
      </c>
      <c r="G82">
        <v>28.13</v>
      </c>
      <c r="H82">
        <v>6.25</v>
      </c>
      <c r="I82">
        <v>63.62</v>
      </c>
      <c r="J82">
        <v>-4.2699999999999996</v>
      </c>
      <c r="K82">
        <v>3.94</v>
      </c>
      <c r="L82">
        <v>-4.45</v>
      </c>
    </row>
    <row r="83" spans="1:12" x14ac:dyDescent="0.35">
      <c r="A83" s="1">
        <f t="shared" si="3"/>
        <v>44375</v>
      </c>
      <c r="B83" s="2">
        <f>C83+4</f>
        <v>6</v>
      </c>
      <c r="C83" t="str">
        <f t="shared" si="2"/>
        <v>2</v>
      </c>
      <c r="D83" t="s">
        <v>87</v>
      </c>
      <c r="E83">
        <v>2021</v>
      </c>
      <c r="F83">
        <v>-0.75</v>
      </c>
      <c r="G83">
        <v>136.71</v>
      </c>
      <c r="H83">
        <v>6.1</v>
      </c>
      <c r="I83">
        <v>71.430000000000007</v>
      </c>
      <c r="J83">
        <v>3.46</v>
      </c>
      <c r="K83">
        <v>11.76</v>
      </c>
      <c r="L83">
        <v>2.68</v>
      </c>
    </row>
    <row r="84" spans="1:12" x14ac:dyDescent="0.35">
      <c r="A84" s="1">
        <f t="shared" si="3"/>
        <v>44467</v>
      </c>
      <c r="B84" s="2">
        <f>C84+6</f>
        <v>9</v>
      </c>
      <c r="C84" t="str">
        <f t="shared" si="2"/>
        <v>3</v>
      </c>
      <c r="D84" t="s">
        <v>88</v>
      </c>
      <c r="E84">
        <v>2021</v>
      </c>
      <c r="F84">
        <v>0.78</v>
      </c>
      <c r="G84">
        <v>72.69</v>
      </c>
      <c r="H84">
        <v>4.6100000000000003</v>
      </c>
      <c r="I84">
        <v>75.09</v>
      </c>
      <c r="J84">
        <v>3.49</v>
      </c>
      <c r="K84">
        <v>5.3</v>
      </c>
      <c r="L84">
        <v>2.38</v>
      </c>
    </row>
    <row r="85" spans="1:12" x14ac:dyDescent="0.35">
      <c r="A85" s="1">
        <f t="shared" si="3"/>
        <v>44558</v>
      </c>
      <c r="B85" s="2">
        <f>C85+8</f>
        <v>12</v>
      </c>
      <c r="C85" t="str">
        <f t="shared" si="2"/>
        <v>4</v>
      </c>
      <c r="D85" t="s">
        <v>89</v>
      </c>
      <c r="E85">
        <v>2021</v>
      </c>
      <c r="F85">
        <v>0.86</v>
      </c>
      <c r="G85">
        <v>81.81</v>
      </c>
      <c r="H85">
        <v>3.8</v>
      </c>
      <c r="I85">
        <v>80.790000000000006</v>
      </c>
      <c r="J85">
        <v>3.3</v>
      </c>
      <c r="K85">
        <v>4.9400000000000004</v>
      </c>
      <c r="L85">
        <v>2.73</v>
      </c>
    </row>
    <row r="86" spans="1:12" x14ac:dyDescent="0.35">
      <c r="A86" s="1">
        <f t="shared" si="3"/>
        <v>44648</v>
      </c>
      <c r="B86" s="2">
        <f>C86+2</f>
        <v>3</v>
      </c>
      <c r="C86" t="str">
        <f t="shared" si="2"/>
        <v>1</v>
      </c>
      <c r="D86" t="s">
        <v>90</v>
      </c>
      <c r="E86">
        <v>2022</v>
      </c>
      <c r="F86">
        <v>1.59</v>
      </c>
      <c r="G86">
        <v>63.85</v>
      </c>
      <c r="H86">
        <v>3.12</v>
      </c>
      <c r="I86">
        <v>97.5</v>
      </c>
      <c r="J86">
        <v>2.91</v>
      </c>
      <c r="K86">
        <v>4.3899999999999997</v>
      </c>
      <c r="L86">
        <v>2.74</v>
      </c>
    </row>
    <row r="87" spans="1:12" x14ac:dyDescent="0.35">
      <c r="A87" s="1">
        <f t="shared" si="3"/>
        <v>44740</v>
      </c>
      <c r="B87" s="2">
        <f>C87+4</f>
        <v>6</v>
      </c>
      <c r="C87" t="str">
        <f t="shared" si="2"/>
        <v>2</v>
      </c>
      <c r="D87" t="s">
        <v>91</v>
      </c>
      <c r="E87">
        <v>2022</v>
      </c>
      <c r="F87">
        <v>1.77</v>
      </c>
      <c r="G87">
        <v>64.58</v>
      </c>
      <c r="H87">
        <v>2.58</v>
      </c>
      <c r="I87">
        <v>109.2</v>
      </c>
      <c r="J87">
        <v>0.48</v>
      </c>
      <c r="K87">
        <v>3.47</v>
      </c>
      <c r="L87">
        <v>1.1399999999999999</v>
      </c>
    </row>
    <row r="88" spans="1:12" x14ac:dyDescent="0.35">
      <c r="A88" s="1">
        <f t="shared" si="3"/>
        <v>44832</v>
      </c>
      <c r="B88" s="2">
        <f>C88+6</f>
        <v>9</v>
      </c>
      <c r="C88" t="str">
        <f t="shared" si="2"/>
        <v>3</v>
      </c>
      <c r="D88" t="s">
        <v>92</v>
      </c>
      <c r="E88">
        <v>2022</v>
      </c>
      <c r="F88">
        <v>1.3</v>
      </c>
      <c r="G88">
        <v>31.81</v>
      </c>
      <c r="H88">
        <v>1.67</v>
      </c>
      <c r="I88">
        <v>92.3</v>
      </c>
      <c r="J88">
        <v>1.2</v>
      </c>
      <c r="K88">
        <v>3.3</v>
      </c>
      <c r="L88">
        <v>1.71</v>
      </c>
    </row>
    <row r="89" spans="1:12" x14ac:dyDescent="0.35">
      <c r="A89" s="1">
        <f t="shared" si="3"/>
        <v>44923</v>
      </c>
      <c r="B89" s="2">
        <f>C89+8</f>
        <v>12</v>
      </c>
      <c r="C89" t="str">
        <f t="shared" si="2"/>
        <v>4</v>
      </c>
      <c r="D89" t="s">
        <v>93</v>
      </c>
      <c r="E89">
        <v>2022</v>
      </c>
      <c r="F89">
        <v>0.63</v>
      </c>
      <c r="G89">
        <v>7.01</v>
      </c>
      <c r="H89">
        <v>2.29</v>
      </c>
      <c r="I89">
        <v>81.23</v>
      </c>
      <c r="J89">
        <v>1.31</v>
      </c>
      <c r="K89">
        <v>2.17</v>
      </c>
      <c r="L89">
        <v>1.53</v>
      </c>
    </row>
    <row r="90" spans="1:12" x14ac:dyDescent="0.35">
      <c r="A90" s="1">
        <f t="shared" si="3"/>
        <v>45013</v>
      </c>
      <c r="B90" s="2">
        <f>C90+2</f>
        <v>3</v>
      </c>
      <c r="C90" t="str">
        <f t="shared" si="2"/>
        <v>1</v>
      </c>
      <c r="D90" t="s">
        <v>94</v>
      </c>
      <c r="E90">
        <v>2023</v>
      </c>
      <c r="F90">
        <v>-0.06</v>
      </c>
      <c r="G90">
        <v>-20.190000000000001</v>
      </c>
      <c r="H90">
        <v>3.13</v>
      </c>
      <c r="I90">
        <v>73.92</v>
      </c>
      <c r="J90">
        <v>2.2999999999999998</v>
      </c>
      <c r="K90">
        <v>2.72</v>
      </c>
      <c r="L90">
        <v>1.94</v>
      </c>
    </row>
    <row r="91" spans="1:12" x14ac:dyDescent="0.35">
      <c r="A91" s="1">
        <f t="shared" si="3"/>
        <v>45105</v>
      </c>
      <c r="B91" s="2">
        <f>C91+4</f>
        <v>6</v>
      </c>
      <c r="C91" t="str">
        <f t="shared" si="2"/>
        <v>2</v>
      </c>
      <c r="D91" t="s">
        <v>95</v>
      </c>
      <c r="E91">
        <v>2023</v>
      </c>
      <c r="F91">
        <v>-0.12</v>
      </c>
      <c r="G91">
        <v>-32.54</v>
      </c>
      <c r="H91">
        <v>3.07</v>
      </c>
      <c r="I91">
        <v>71.2</v>
      </c>
      <c r="J91">
        <v>3.34</v>
      </c>
      <c r="K91">
        <v>3.49</v>
      </c>
      <c r="L91">
        <v>2.66</v>
      </c>
    </row>
    <row r="92" spans="1:12" x14ac:dyDescent="0.35">
      <c r="A92" s="1">
        <f t="shared" si="3"/>
        <v>45197</v>
      </c>
      <c r="B92" s="2">
        <f>C92+6</f>
        <v>9</v>
      </c>
      <c r="C92" t="str">
        <f t="shared" si="2"/>
        <v>3</v>
      </c>
      <c r="D92" t="s">
        <v>96</v>
      </c>
      <c r="E92">
        <v>2023</v>
      </c>
      <c r="F92">
        <v>-1.83</v>
      </c>
      <c r="G92">
        <v>-11.62</v>
      </c>
      <c r="H92">
        <v>4.2</v>
      </c>
      <c r="I92">
        <v>79.010000000000005</v>
      </c>
      <c r="J92">
        <v>3.54</v>
      </c>
      <c r="K92">
        <v>3.01</v>
      </c>
      <c r="L92">
        <v>2.63</v>
      </c>
    </row>
    <row r="93" spans="1:12" x14ac:dyDescent="0.35">
      <c r="A93" s="1">
        <f t="shared" ref="A93:A96" si="4">DATE(E93,B93,28)</f>
        <v>45105</v>
      </c>
      <c r="B93" s="2">
        <f>C93+2</f>
        <v>6</v>
      </c>
      <c r="C93" t="str">
        <f t="shared" si="2"/>
        <v>4</v>
      </c>
      <c r="D93" t="s">
        <v>99</v>
      </c>
      <c r="E93">
        <v>2023</v>
      </c>
      <c r="H93">
        <v>4.17</v>
      </c>
      <c r="I93">
        <v>75.17</v>
      </c>
      <c r="J93">
        <v>3.12</v>
      </c>
      <c r="K93">
        <v>2.9</v>
      </c>
      <c r="L93">
        <v>2.37</v>
      </c>
    </row>
    <row r="94" spans="1:12" x14ac:dyDescent="0.35">
      <c r="A94" s="1">
        <f t="shared" si="4"/>
        <v>45379</v>
      </c>
      <c r="B94" s="2">
        <f>C94+2</f>
        <v>3</v>
      </c>
      <c r="C94" t="str">
        <f t="shared" si="2"/>
        <v>1</v>
      </c>
      <c r="D94" t="s">
        <v>100</v>
      </c>
      <c r="E94">
        <v>2024</v>
      </c>
      <c r="H94">
        <v>4.96</v>
      </c>
      <c r="I94">
        <v>74.569999999999993</v>
      </c>
      <c r="J94">
        <v>1.95</v>
      </c>
      <c r="K94">
        <v>2.65</v>
      </c>
      <c r="L94">
        <v>1.44</v>
      </c>
    </row>
    <row r="95" spans="1:12" x14ac:dyDescent="0.35">
      <c r="A95" s="1">
        <f t="shared" si="4"/>
        <v>45471</v>
      </c>
      <c r="B95" s="2">
        <f>C95+4</f>
        <v>6</v>
      </c>
      <c r="C95" t="str">
        <f t="shared" si="2"/>
        <v>2</v>
      </c>
      <c r="D95" t="s">
        <v>101</v>
      </c>
      <c r="E95">
        <v>2024</v>
      </c>
      <c r="H95">
        <v>4.22</v>
      </c>
      <c r="I95">
        <v>74.680000000000007</v>
      </c>
      <c r="J95">
        <v>1.74</v>
      </c>
      <c r="K95">
        <v>2.4900000000000002</v>
      </c>
      <c r="L95">
        <v>1.1000000000000001</v>
      </c>
    </row>
    <row r="96" spans="1:12" x14ac:dyDescent="0.35">
      <c r="A96" s="1">
        <f t="shared" si="4"/>
        <v>45563</v>
      </c>
      <c r="B96" s="2">
        <f>C96+6</f>
        <v>9</v>
      </c>
      <c r="C96" t="str">
        <f t="shared" si="2"/>
        <v>3</v>
      </c>
      <c r="D96" t="s">
        <v>102</v>
      </c>
      <c r="E96">
        <v>2024</v>
      </c>
      <c r="H96">
        <v>4.1399999999999997</v>
      </c>
      <c r="I96">
        <v>72.319999999999993</v>
      </c>
      <c r="J96">
        <v>0.95</v>
      </c>
      <c r="K96">
        <v>2.4</v>
      </c>
      <c r="L96">
        <v>0.51</v>
      </c>
    </row>
    <row r="97" spans="1:12" x14ac:dyDescent="0.35">
      <c r="A97" s="1">
        <f t="shared" ref="A97" si="5">DATE(E97,B97,28)</f>
        <v>45654</v>
      </c>
      <c r="B97" s="2">
        <f>C97+8</f>
        <v>12</v>
      </c>
      <c r="C97" t="str">
        <f t="shared" si="2"/>
        <v>4</v>
      </c>
      <c r="D97" t="s">
        <v>103</v>
      </c>
      <c r="E97">
        <v>2024</v>
      </c>
      <c r="H97">
        <v>4.63</v>
      </c>
      <c r="I97">
        <v>70.89</v>
      </c>
      <c r="J97">
        <v>0.96</v>
      </c>
      <c r="K97">
        <v>2.69</v>
      </c>
      <c r="L97">
        <v>0.41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DCE5-6AE9-415F-BE3D-C347291E6FB1}">
  <dimension ref="A1:F168"/>
  <sheetViews>
    <sheetView workbookViewId="0">
      <selection activeCell="C1" sqref="C1"/>
    </sheetView>
  </sheetViews>
  <sheetFormatPr defaultRowHeight="14.5" x14ac:dyDescent="0.35"/>
  <cols>
    <col min="1" max="1" width="10.453125" bestFit="1" customWidth="1"/>
    <col min="5" max="5" width="14.7265625" bestFit="1" customWidth="1"/>
    <col min="6" max="6" width="19.1796875" bestFit="1" customWidth="1"/>
  </cols>
  <sheetData>
    <row r="1" spans="1:6" x14ac:dyDescent="0.35">
      <c r="A1" t="s">
        <v>1</v>
      </c>
      <c r="B1" t="s">
        <v>104</v>
      </c>
      <c r="C1" t="s">
        <v>0</v>
      </c>
      <c r="D1" t="s">
        <v>0</v>
      </c>
      <c r="E1" t="s">
        <v>105</v>
      </c>
      <c r="F1" t="s">
        <v>106</v>
      </c>
    </row>
    <row r="2" spans="1:6" x14ac:dyDescent="0.35">
      <c r="A2" s="1">
        <f>DATE(D2,B2,28)</f>
        <v>40206</v>
      </c>
      <c r="B2" s="3" t="s">
        <v>107</v>
      </c>
      <c r="C2" t="s">
        <v>108</v>
      </c>
      <c r="D2">
        <v>2010</v>
      </c>
      <c r="E2">
        <v>0.14000000000000001</v>
      </c>
      <c r="F2">
        <v>0</v>
      </c>
    </row>
    <row r="3" spans="1:6" x14ac:dyDescent="0.35">
      <c r="A3" s="1">
        <f t="shared" ref="A3:A66" si="0">DATE(D3,B3,28)</f>
        <v>40237</v>
      </c>
      <c r="B3" s="3" t="s">
        <v>109</v>
      </c>
      <c r="C3" t="s">
        <v>110</v>
      </c>
      <c r="D3">
        <v>2010</v>
      </c>
      <c r="E3">
        <v>0.2</v>
      </c>
      <c r="F3">
        <v>0</v>
      </c>
    </row>
    <row r="4" spans="1:6" x14ac:dyDescent="0.35">
      <c r="A4" s="1">
        <f t="shared" si="0"/>
        <v>40265</v>
      </c>
      <c r="B4" s="3" t="s">
        <v>111</v>
      </c>
      <c r="C4" t="s">
        <v>112</v>
      </c>
      <c r="D4">
        <v>2010</v>
      </c>
      <c r="E4">
        <v>0.36</v>
      </c>
      <c r="F4">
        <v>0</v>
      </c>
    </row>
    <row r="5" spans="1:6" x14ac:dyDescent="0.35">
      <c r="A5" s="1">
        <f t="shared" si="0"/>
        <v>40296</v>
      </c>
      <c r="B5" s="3" t="s">
        <v>113</v>
      </c>
      <c r="C5" t="s">
        <v>114</v>
      </c>
      <c r="D5">
        <v>2010</v>
      </c>
      <c r="E5">
        <v>0.33</v>
      </c>
      <c r="F5">
        <v>0</v>
      </c>
    </row>
    <row r="6" spans="1:6" x14ac:dyDescent="0.35">
      <c r="A6" s="1">
        <f t="shared" si="0"/>
        <v>40326</v>
      </c>
      <c r="B6" s="3" t="s">
        <v>115</v>
      </c>
      <c r="C6" t="s">
        <v>116</v>
      </c>
      <c r="D6">
        <v>2010</v>
      </c>
      <c r="E6">
        <v>0.31</v>
      </c>
      <c r="F6">
        <v>0</v>
      </c>
    </row>
    <row r="7" spans="1:6" x14ac:dyDescent="0.35">
      <c r="A7" s="1">
        <f t="shared" si="0"/>
        <v>40357</v>
      </c>
      <c r="B7" s="3" t="s">
        <v>117</v>
      </c>
      <c r="C7" t="s">
        <v>118</v>
      </c>
      <c r="D7">
        <v>2010</v>
      </c>
      <c r="E7">
        <v>0.21</v>
      </c>
      <c r="F7">
        <v>0</v>
      </c>
    </row>
    <row r="8" spans="1:6" x14ac:dyDescent="0.35">
      <c r="A8" s="1">
        <f t="shared" si="0"/>
        <v>40387</v>
      </c>
      <c r="B8" s="3" t="s">
        <v>119</v>
      </c>
      <c r="C8" t="s">
        <v>120</v>
      </c>
      <c r="D8">
        <v>2010</v>
      </c>
      <c r="E8">
        <v>0.25</v>
      </c>
      <c r="F8">
        <v>0</v>
      </c>
    </row>
    <row r="9" spans="1:6" x14ac:dyDescent="0.35">
      <c r="A9" s="1">
        <f t="shared" si="0"/>
        <v>40418</v>
      </c>
      <c r="B9" s="3" t="s">
        <v>121</v>
      </c>
      <c r="C9" t="s">
        <v>122</v>
      </c>
      <c r="D9">
        <v>2010</v>
      </c>
      <c r="E9">
        <v>0.26</v>
      </c>
      <c r="F9">
        <v>0</v>
      </c>
    </row>
    <row r="10" spans="1:6" x14ac:dyDescent="0.35">
      <c r="A10" s="1">
        <f t="shared" si="0"/>
        <v>40449</v>
      </c>
      <c r="B10" s="3" t="s">
        <v>123</v>
      </c>
      <c r="C10" t="s">
        <v>124</v>
      </c>
      <c r="D10">
        <v>2010</v>
      </c>
      <c r="E10">
        <v>7.0000000000000007E-2</v>
      </c>
      <c r="F10">
        <v>0</v>
      </c>
    </row>
    <row r="11" spans="1:6" x14ac:dyDescent="0.35">
      <c r="A11" s="1">
        <f t="shared" si="0"/>
        <v>40479</v>
      </c>
      <c r="B11" s="3">
        <v>10</v>
      </c>
      <c r="C11" t="s">
        <v>125</v>
      </c>
      <c r="D11">
        <v>2010</v>
      </c>
      <c r="E11">
        <v>0.1</v>
      </c>
      <c r="F11">
        <v>0</v>
      </c>
    </row>
    <row r="12" spans="1:6" x14ac:dyDescent="0.35">
      <c r="A12" s="1">
        <f t="shared" si="0"/>
        <v>40510</v>
      </c>
      <c r="B12" s="3">
        <v>11</v>
      </c>
      <c r="C12" t="s">
        <v>126</v>
      </c>
      <c r="D12">
        <v>2010</v>
      </c>
      <c r="E12">
        <v>0.11</v>
      </c>
      <c r="F12">
        <v>0</v>
      </c>
    </row>
    <row r="13" spans="1:6" x14ac:dyDescent="0.35">
      <c r="A13" s="1">
        <f t="shared" si="0"/>
        <v>40540</v>
      </c>
      <c r="B13" s="3">
        <v>12</v>
      </c>
      <c r="C13" t="s">
        <v>127</v>
      </c>
      <c r="D13">
        <v>2010</v>
      </c>
      <c r="E13">
        <v>0.19</v>
      </c>
      <c r="F13">
        <v>0</v>
      </c>
    </row>
    <row r="14" spans="1:6" x14ac:dyDescent="0.35">
      <c r="A14" s="1">
        <f t="shared" si="0"/>
        <v>40571</v>
      </c>
      <c r="B14" s="3" t="s">
        <v>107</v>
      </c>
      <c r="C14" t="s">
        <v>128</v>
      </c>
      <c r="D14">
        <v>2011</v>
      </c>
      <c r="E14">
        <v>0.03</v>
      </c>
      <c r="F14">
        <v>0.37</v>
      </c>
    </row>
    <row r="15" spans="1:6" x14ac:dyDescent="0.35">
      <c r="A15" s="1">
        <f t="shared" si="0"/>
        <v>40602</v>
      </c>
      <c r="B15" s="3" t="s">
        <v>109</v>
      </c>
      <c r="C15" t="s">
        <v>129</v>
      </c>
      <c r="D15">
        <v>2011</v>
      </c>
      <c r="E15">
        <v>0.3</v>
      </c>
      <c r="F15">
        <v>0.28999999999999998</v>
      </c>
    </row>
    <row r="16" spans="1:6" x14ac:dyDescent="0.35">
      <c r="A16" s="1">
        <f t="shared" si="0"/>
        <v>40630</v>
      </c>
      <c r="B16" s="3" t="s">
        <v>111</v>
      </c>
      <c r="C16" t="s">
        <v>130</v>
      </c>
      <c r="D16">
        <v>2011</v>
      </c>
      <c r="E16">
        <v>1.48</v>
      </c>
      <c r="F16">
        <v>0.3</v>
      </c>
    </row>
    <row r="17" spans="1:6" x14ac:dyDescent="0.35">
      <c r="A17" s="1">
        <f t="shared" si="0"/>
        <v>40661</v>
      </c>
      <c r="B17" s="3" t="s">
        <v>113</v>
      </c>
      <c r="C17" t="s">
        <v>131</v>
      </c>
      <c r="D17">
        <v>2011</v>
      </c>
      <c r="E17">
        <v>1.47</v>
      </c>
      <c r="F17">
        <v>0.47</v>
      </c>
    </row>
    <row r="18" spans="1:6" x14ac:dyDescent="0.35">
      <c r="A18" s="1">
        <f t="shared" si="0"/>
        <v>40691</v>
      </c>
      <c r="B18" s="3" t="s">
        <v>115</v>
      </c>
      <c r="C18" t="s">
        <v>132</v>
      </c>
      <c r="D18">
        <v>2011</v>
      </c>
      <c r="E18">
        <v>1.4</v>
      </c>
      <c r="F18">
        <v>0.41</v>
      </c>
    </row>
    <row r="19" spans="1:6" x14ac:dyDescent="0.35">
      <c r="A19" s="1">
        <f t="shared" si="0"/>
        <v>40722</v>
      </c>
      <c r="B19" s="3" t="s">
        <v>117</v>
      </c>
      <c r="C19" t="s">
        <v>133</v>
      </c>
      <c r="D19">
        <v>2011</v>
      </c>
      <c r="E19">
        <v>1.5</v>
      </c>
      <c r="F19">
        <v>0.36</v>
      </c>
    </row>
    <row r="20" spans="1:6" x14ac:dyDescent="0.35">
      <c r="A20" s="1">
        <f t="shared" si="0"/>
        <v>40752</v>
      </c>
      <c r="B20" s="3" t="s">
        <v>119</v>
      </c>
      <c r="C20" t="s">
        <v>134</v>
      </c>
      <c r="D20">
        <v>2011</v>
      </c>
      <c r="E20">
        <v>1.68</v>
      </c>
      <c r="F20">
        <v>0.34</v>
      </c>
    </row>
    <row r="21" spans="1:6" x14ac:dyDescent="0.35">
      <c r="A21" s="1">
        <f t="shared" si="0"/>
        <v>40783</v>
      </c>
      <c r="B21" s="3" t="s">
        <v>121</v>
      </c>
      <c r="C21" t="s">
        <v>135</v>
      </c>
      <c r="D21">
        <v>2011</v>
      </c>
      <c r="E21">
        <v>1.63</v>
      </c>
      <c r="F21">
        <v>0.3</v>
      </c>
    </row>
    <row r="22" spans="1:6" x14ac:dyDescent="0.35">
      <c r="A22" s="1">
        <f t="shared" si="0"/>
        <v>40814</v>
      </c>
      <c r="B22" s="3" t="s">
        <v>123</v>
      </c>
      <c r="C22" t="s">
        <v>136</v>
      </c>
      <c r="D22">
        <v>2011</v>
      </c>
      <c r="E22">
        <v>1.59</v>
      </c>
      <c r="F22">
        <v>0.61</v>
      </c>
    </row>
    <row r="23" spans="1:6" x14ac:dyDescent="0.35">
      <c r="A23" s="1">
        <f t="shared" si="0"/>
        <v>40844</v>
      </c>
      <c r="B23" s="3">
        <v>10</v>
      </c>
      <c r="C23" t="s">
        <v>137</v>
      </c>
      <c r="D23">
        <v>2011</v>
      </c>
      <c r="E23">
        <v>1.58</v>
      </c>
      <c r="F23">
        <v>0.48</v>
      </c>
    </row>
    <row r="24" spans="1:6" x14ac:dyDescent="0.35">
      <c r="A24" s="1">
        <f t="shared" si="0"/>
        <v>40875</v>
      </c>
      <c r="B24" s="3">
        <v>11</v>
      </c>
      <c r="C24" t="s">
        <v>138</v>
      </c>
      <c r="D24">
        <v>2011</v>
      </c>
      <c r="E24">
        <v>1.23</v>
      </c>
      <c r="F24">
        <v>0.59</v>
      </c>
    </row>
    <row r="25" spans="1:6" x14ac:dyDescent="0.35">
      <c r="A25" s="1">
        <f t="shared" si="0"/>
        <v>40905</v>
      </c>
      <c r="B25" s="3">
        <v>12</v>
      </c>
      <c r="C25" t="s">
        <v>139</v>
      </c>
      <c r="D25">
        <v>2011</v>
      </c>
      <c r="E25">
        <v>1.1200000000000001</v>
      </c>
      <c r="F25">
        <v>0.56999999999999995</v>
      </c>
    </row>
    <row r="26" spans="1:6" x14ac:dyDescent="0.35">
      <c r="A26" s="1">
        <f t="shared" si="0"/>
        <v>40936</v>
      </c>
      <c r="B26" s="3" t="s">
        <v>107</v>
      </c>
      <c r="C26" t="s">
        <v>140</v>
      </c>
      <c r="D26">
        <v>2012</v>
      </c>
      <c r="E26">
        <v>0.86</v>
      </c>
      <c r="F26">
        <v>0.61</v>
      </c>
    </row>
    <row r="27" spans="1:6" x14ac:dyDescent="0.35">
      <c r="A27" s="1">
        <f t="shared" si="0"/>
        <v>40967</v>
      </c>
      <c r="B27" s="3" t="s">
        <v>109</v>
      </c>
      <c r="C27" t="s">
        <v>141</v>
      </c>
      <c r="D27">
        <v>2012</v>
      </c>
      <c r="E27">
        <v>0.68</v>
      </c>
      <c r="F27">
        <v>0.93</v>
      </c>
    </row>
    <row r="28" spans="1:6" x14ac:dyDescent="0.35">
      <c r="A28" s="1">
        <f t="shared" si="0"/>
        <v>40996</v>
      </c>
      <c r="B28" s="3" t="s">
        <v>111</v>
      </c>
      <c r="C28" t="s">
        <v>142</v>
      </c>
      <c r="D28">
        <v>2012</v>
      </c>
      <c r="E28">
        <v>0.75</v>
      </c>
      <c r="F28">
        <v>1.19</v>
      </c>
    </row>
    <row r="29" spans="1:6" x14ac:dyDescent="0.35">
      <c r="A29" s="1">
        <f t="shared" si="0"/>
        <v>41027</v>
      </c>
      <c r="B29" s="3" t="s">
        <v>113</v>
      </c>
      <c r="C29" t="s">
        <v>143</v>
      </c>
      <c r="D29">
        <v>2012</v>
      </c>
      <c r="E29">
        <v>0.63</v>
      </c>
      <c r="F29">
        <v>0.92</v>
      </c>
    </row>
    <row r="30" spans="1:6" x14ac:dyDescent="0.35">
      <c r="A30" s="1">
        <f t="shared" si="0"/>
        <v>41057</v>
      </c>
      <c r="B30" s="3" t="s">
        <v>115</v>
      </c>
      <c r="C30" t="s">
        <v>144</v>
      </c>
      <c r="D30">
        <v>2012</v>
      </c>
      <c r="E30">
        <v>0.91</v>
      </c>
      <c r="F30">
        <v>0.84</v>
      </c>
    </row>
    <row r="31" spans="1:6" x14ac:dyDescent="0.35">
      <c r="A31" s="1">
        <f t="shared" si="0"/>
        <v>41088</v>
      </c>
      <c r="B31" s="3" t="s">
        <v>117</v>
      </c>
      <c r="C31" t="s">
        <v>145</v>
      </c>
      <c r="D31">
        <v>2012</v>
      </c>
      <c r="E31">
        <v>0.98</v>
      </c>
      <c r="F31">
        <v>0.86</v>
      </c>
    </row>
    <row r="32" spans="1:6" x14ac:dyDescent="0.35">
      <c r="A32" s="1">
        <f t="shared" si="0"/>
        <v>41118</v>
      </c>
      <c r="B32" s="3" t="s">
        <v>119</v>
      </c>
      <c r="C32" t="s">
        <v>146</v>
      </c>
      <c r="D32">
        <v>2012</v>
      </c>
      <c r="E32">
        <v>1.1000000000000001</v>
      </c>
      <c r="F32">
        <v>0.84</v>
      </c>
    </row>
    <row r="33" spans="1:6" x14ac:dyDescent="0.35">
      <c r="A33" s="1">
        <f t="shared" si="0"/>
        <v>41149</v>
      </c>
      <c r="B33" s="3" t="s">
        <v>121</v>
      </c>
      <c r="C33" t="s">
        <v>147</v>
      </c>
      <c r="D33">
        <v>2012</v>
      </c>
      <c r="E33">
        <v>1.1000000000000001</v>
      </c>
      <c r="F33">
        <v>0.96</v>
      </c>
    </row>
    <row r="34" spans="1:6" x14ac:dyDescent="0.35">
      <c r="A34" s="1">
        <f t="shared" si="0"/>
        <v>41180</v>
      </c>
      <c r="B34" s="3" t="s">
        <v>123</v>
      </c>
      <c r="C34" t="s">
        <v>148</v>
      </c>
      <c r="D34">
        <v>2012</v>
      </c>
      <c r="E34">
        <v>1.07</v>
      </c>
      <c r="F34">
        <v>0.93</v>
      </c>
    </row>
    <row r="35" spans="1:6" x14ac:dyDescent="0.35">
      <c r="A35" s="1">
        <f t="shared" si="0"/>
        <v>41210</v>
      </c>
      <c r="B35" s="3">
        <v>10</v>
      </c>
      <c r="C35" t="s">
        <v>149</v>
      </c>
      <c r="D35">
        <v>2012</v>
      </c>
      <c r="E35">
        <v>1.22</v>
      </c>
      <c r="F35">
        <v>0.71</v>
      </c>
    </row>
    <row r="36" spans="1:6" x14ac:dyDescent="0.35">
      <c r="A36" s="1">
        <f t="shared" si="0"/>
        <v>41241</v>
      </c>
      <c r="B36" s="3">
        <v>11</v>
      </c>
      <c r="C36" t="s">
        <v>150</v>
      </c>
      <c r="D36">
        <v>2012</v>
      </c>
      <c r="E36">
        <v>1.38</v>
      </c>
      <c r="F36">
        <v>0.76</v>
      </c>
    </row>
    <row r="37" spans="1:6" x14ac:dyDescent="0.35">
      <c r="A37" s="1">
        <f t="shared" si="0"/>
        <v>41271</v>
      </c>
      <c r="B37" s="3">
        <v>12</v>
      </c>
      <c r="C37" t="s">
        <v>151</v>
      </c>
      <c r="D37">
        <v>2012</v>
      </c>
      <c r="E37">
        <v>1.46</v>
      </c>
      <c r="F37">
        <v>0.78</v>
      </c>
    </row>
    <row r="38" spans="1:6" x14ac:dyDescent="0.35">
      <c r="A38" s="1">
        <f t="shared" si="0"/>
        <v>41302</v>
      </c>
      <c r="B38" s="3" t="s">
        <v>107</v>
      </c>
      <c r="C38" t="s">
        <v>152</v>
      </c>
      <c r="D38">
        <v>2013</v>
      </c>
      <c r="E38">
        <v>1.38</v>
      </c>
      <c r="F38">
        <v>0.88</v>
      </c>
    </row>
    <row r="39" spans="1:6" x14ac:dyDescent="0.35">
      <c r="A39" s="1">
        <f t="shared" si="0"/>
        <v>41333</v>
      </c>
      <c r="B39" s="3" t="s">
        <v>109</v>
      </c>
      <c r="C39" t="s">
        <v>153</v>
      </c>
      <c r="D39">
        <v>2013</v>
      </c>
      <c r="E39">
        <v>1.28</v>
      </c>
      <c r="F39">
        <v>0.88</v>
      </c>
    </row>
    <row r="40" spans="1:6" x14ac:dyDescent="0.35">
      <c r="A40" s="1">
        <f t="shared" si="0"/>
        <v>41361</v>
      </c>
      <c r="B40" s="3" t="s">
        <v>111</v>
      </c>
      <c r="C40" t="s">
        <v>154</v>
      </c>
      <c r="D40">
        <v>2013</v>
      </c>
      <c r="E40">
        <v>1.31</v>
      </c>
      <c r="F40">
        <v>0.9</v>
      </c>
    </row>
    <row r="41" spans="1:6" x14ac:dyDescent="0.35">
      <c r="A41" s="1">
        <f t="shared" si="0"/>
        <v>41392</v>
      </c>
      <c r="B41" s="3" t="s">
        <v>113</v>
      </c>
      <c r="C41" t="s">
        <v>155</v>
      </c>
      <c r="D41">
        <v>2013</v>
      </c>
      <c r="E41">
        <v>1.19</v>
      </c>
      <c r="F41">
        <v>0.89</v>
      </c>
    </row>
    <row r="42" spans="1:6" x14ac:dyDescent="0.35">
      <c r="A42" s="1">
        <f t="shared" si="0"/>
        <v>41422</v>
      </c>
      <c r="B42" s="3" t="s">
        <v>115</v>
      </c>
      <c r="C42" t="s">
        <v>156</v>
      </c>
      <c r="D42">
        <v>2013</v>
      </c>
      <c r="E42">
        <v>1.23</v>
      </c>
      <c r="F42">
        <v>0.81</v>
      </c>
    </row>
    <row r="43" spans="1:6" x14ac:dyDescent="0.35">
      <c r="A43" s="1">
        <f t="shared" si="0"/>
        <v>41453</v>
      </c>
      <c r="B43" s="3" t="s">
        <v>117</v>
      </c>
      <c r="C43" t="s">
        <v>157</v>
      </c>
      <c r="D43">
        <v>2013</v>
      </c>
      <c r="E43">
        <v>1.79</v>
      </c>
      <c r="F43">
        <v>0.93</v>
      </c>
    </row>
    <row r="44" spans="1:6" x14ac:dyDescent="0.35">
      <c r="A44" s="1">
        <f t="shared" si="0"/>
        <v>41483</v>
      </c>
      <c r="B44" s="3" t="s">
        <v>119</v>
      </c>
      <c r="C44" t="s">
        <v>158</v>
      </c>
      <c r="D44">
        <v>2013</v>
      </c>
      <c r="E44">
        <v>1.8</v>
      </c>
      <c r="F44">
        <v>0.95</v>
      </c>
    </row>
    <row r="45" spans="1:6" x14ac:dyDescent="0.35">
      <c r="A45" s="1">
        <f t="shared" si="0"/>
        <v>41514</v>
      </c>
      <c r="B45" s="3" t="s">
        <v>121</v>
      </c>
      <c r="C45" t="s">
        <v>159</v>
      </c>
      <c r="D45">
        <v>2013</v>
      </c>
      <c r="E45">
        <v>2.13</v>
      </c>
      <c r="F45">
        <v>0.91</v>
      </c>
    </row>
    <row r="46" spans="1:6" x14ac:dyDescent="0.35">
      <c r="A46" s="1">
        <f t="shared" si="0"/>
        <v>41545</v>
      </c>
      <c r="B46" s="3" t="s">
        <v>123</v>
      </c>
      <c r="C46" t="s">
        <v>160</v>
      </c>
      <c r="D46">
        <v>2013</v>
      </c>
      <c r="E46">
        <v>2.68</v>
      </c>
      <c r="F46">
        <v>0.64</v>
      </c>
    </row>
    <row r="47" spans="1:6" x14ac:dyDescent="0.35">
      <c r="A47" s="1">
        <f t="shared" si="0"/>
        <v>41575</v>
      </c>
      <c r="B47" s="3">
        <v>10</v>
      </c>
      <c r="C47" t="s">
        <v>161</v>
      </c>
      <c r="D47">
        <v>2013</v>
      </c>
      <c r="E47">
        <v>2.36</v>
      </c>
      <c r="F47">
        <v>0.7</v>
      </c>
    </row>
    <row r="48" spans="1:6" x14ac:dyDescent="0.35">
      <c r="A48" s="1">
        <f t="shared" si="0"/>
        <v>41606</v>
      </c>
      <c r="B48" s="3">
        <v>11</v>
      </c>
      <c r="C48" t="s">
        <v>162</v>
      </c>
      <c r="D48">
        <v>2013</v>
      </c>
      <c r="E48">
        <v>2.54</v>
      </c>
      <c r="F48">
        <v>0.52</v>
      </c>
    </row>
    <row r="49" spans="1:6" x14ac:dyDescent="0.35">
      <c r="A49" s="1">
        <f t="shared" si="0"/>
        <v>41636</v>
      </c>
      <c r="B49" s="3">
        <v>12</v>
      </c>
      <c r="C49" t="s">
        <v>163</v>
      </c>
      <c r="D49">
        <v>2013</v>
      </c>
      <c r="E49">
        <v>2.61</v>
      </c>
      <c r="F49">
        <v>0.59</v>
      </c>
    </row>
    <row r="50" spans="1:6" x14ac:dyDescent="0.35">
      <c r="A50" s="1">
        <f t="shared" si="0"/>
        <v>41667</v>
      </c>
      <c r="B50" s="3" t="s">
        <v>107</v>
      </c>
      <c r="C50" t="s">
        <v>164</v>
      </c>
      <c r="D50">
        <v>2014</v>
      </c>
      <c r="E50">
        <v>2.19</v>
      </c>
      <c r="F50">
        <v>0.63</v>
      </c>
    </row>
    <row r="51" spans="1:6" x14ac:dyDescent="0.35">
      <c r="A51" s="1">
        <f t="shared" si="0"/>
        <v>41698</v>
      </c>
      <c r="B51" s="3" t="s">
        <v>109</v>
      </c>
      <c r="C51" t="s">
        <v>165</v>
      </c>
      <c r="D51">
        <v>2014</v>
      </c>
      <c r="E51">
        <v>2.16</v>
      </c>
      <c r="F51">
        <v>0.59</v>
      </c>
    </row>
    <row r="52" spans="1:6" x14ac:dyDescent="0.35">
      <c r="A52" s="1">
        <f t="shared" si="0"/>
        <v>41726</v>
      </c>
      <c r="B52" s="3" t="s">
        <v>111</v>
      </c>
      <c r="C52" t="s">
        <v>166</v>
      </c>
      <c r="D52">
        <v>2014</v>
      </c>
      <c r="E52">
        <v>2.61</v>
      </c>
      <c r="F52">
        <v>0.55000000000000004</v>
      </c>
    </row>
    <row r="53" spans="1:6" x14ac:dyDescent="0.35">
      <c r="A53" s="1">
        <f t="shared" si="0"/>
        <v>41757</v>
      </c>
      <c r="B53" s="3" t="s">
        <v>113</v>
      </c>
      <c r="C53" t="s">
        <v>167</v>
      </c>
      <c r="D53">
        <v>2014</v>
      </c>
      <c r="E53">
        <v>2.52</v>
      </c>
      <c r="F53">
        <v>0.62</v>
      </c>
    </row>
    <row r="54" spans="1:6" x14ac:dyDescent="0.35">
      <c r="A54" s="1">
        <f t="shared" si="0"/>
        <v>41787</v>
      </c>
      <c r="B54" s="3" t="s">
        <v>115</v>
      </c>
      <c r="C54" t="s">
        <v>168</v>
      </c>
      <c r="D54">
        <v>2014</v>
      </c>
      <c r="E54">
        <v>2.6</v>
      </c>
      <c r="F54">
        <v>0.66</v>
      </c>
    </row>
    <row r="55" spans="1:6" x14ac:dyDescent="0.35">
      <c r="A55" s="1">
        <f t="shared" si="0"/>
        <v>41818</v>
      </c>
      <c r="B55" s="3" t="s">
        <v>117</v>
      </c>
      <c r="C55" t="s">
        <v>169</v>
      </c>
      <c r="D55">
        <v>2014</v>
      </c>
      <c r="E55">
        <v>2.6</v>
      </c>
      <c r="F55">
        <v>0.57999999999999996</v>
      </c>
    </row>
    <row r="56" spans="1:6" x14ac:dyDescent="0.35">
      <c r="A56" s="1">
        <f t="shared" si="0"/>
        <v>41848</v>
      </c>
      <c r="B56" s="3" t="s">
        <v>119</v>
      </c>
      <c r="C56" t="s">
        <v>170</v>
      </c>
      <c r="D56">
        <v>2014</v>
      </c>
      <c r="E56">
        <v>2.4500000000000002</v>
      </c>
      <c r="F56">
        <v>0.6</v>
      </c>
    </row>
    <row r="57" spans="1:6" x14ac:dyDescent="0.35">
      <c r="A57" s="1">
        <f t="shared" si="0"/>
        <v>41879</v>
      </c>
      <c r="B57" s="3" t="s">
        <v>121</v>
      </c>
      <c r="C57" t="s">
        <v>171</v>
      </c>
      <c r="D57">
        <v>2014</v>
      </c>
      <c r="E57">
        <v>2.2599999999999998</v>
      </c>
      <c r="F57">
        <v>0.52</v>
      </c>
    </row>
    <row r="58" spans="1:6" x14ac:dyDescent="0.35">
      <c r="A58" s="1">
        <f t="shared" si="0"/>
        <v>41910</v>
      </c>
      <c r="B58" s="3" t="s">
        <v>123</v>
      </c>
      <c r="C58" t="s">
        <v>172</v>
      </c>
      <c r="D58">
        <v>2014</v>
      </c>
      <c r="E58">
        <v>2.06</v>
      </c>
      <c r="F58">
        <v>0.44</v>
      </c>
    </row>
    <row r="59" spans="1:6" x14ac:dyDescent="0.35">
      <c r="A59" s="1">
        <f t="shared" si="0"/>
        <v>41940</v>
      </c>
      <c r="B59" s="3">
        <v>10</v>
      </c>
      <c r="C59" t="s">
        <v>173</v>
      </c>
      <c r="D59">
        <v>2014</v>
      </c>
      <c r="E59">
        <v>2.13</v>
      </c>
      <c r="F59">
        <v>0.4</v>
      </c>
    </row>
    <row r="60" spans="1:6" x14ac:dyDescent="0.35">
      <c r="A60" s="1">
        <f t="shared" si="0"/>
        <v>41971</v>
      </c>
      <c r="B60" s="3">
        <v>11</v>
      </c>
      <c r="C60" t="s">
        <v>174</v>
      </c>
      <c r="D60">
        <v>2014</v>
      </c>
      <c r="E60">
        <v>2.5499999999999998</v>
      </c>
      <c r="F60">
        <v>0.37</v>
      </c>
    </row>
    <row r="61" spans="1:6" x14ac:dyDescent="0.35">
      <c r="A61" s="1">
        <f t="shared" si="0"/>
        <v>42001</v>
      </c>
      <c r="B61" s="3">
        <v>12</v>
      </c>
      <c r="C61" t="s">
        <v>175</v>
      </c>
      <c r="D61">
        <v>2014</v>
      </c>
      <c r="E61">
        <v>2.61</v>
      </c>
      <c r="F61">
        <v>0.31</v>
      </c>
    </row>
    <row r="62" spans="1:6" x14ac:dyDescent="0.35">
      <c r="A62" s="1">
        <f t="shared" si="0"/>
        <v>42032</v>
      </c>
      <c r="B62" s="3" t="s">
        <v>107</v>
      </c>
      <c r="C62" t="s">
        <v>176</v>
      </c>
      <c r="D62">
        <v>2015</v>
      </c>
      <c r="E62">
        <v>2.65</v>
      </c>
      <c r="F62">
        <v>0.24</v>
      </c>
    </row>
    <row r="63" spans="1:6" x14ac:dyDescent="0.35">
      <c r="A63" s="1">
        <f t="shared" si="0"/>
        <v>42063</v>
      </c>
      <c r="B63" s="3" t="s">
        <v>109</v>
      </c>
      <c r="C63" t="s">
        <v>177</v>
      </c>
      <c r="D63">
        <v>2015</v>
      </c>
      <c r="E63">
        <v>2.59</v>
      </c>
      <c r="F63">
        <v>0.26</v>
      </c>
    </row>
    <row r="64" spans="1:6" x14ac:dyDescent="0.35">
      <c r="A64" s="1">
        <f t="shared" si="0"/>
        <v>42091</v>
      </c>
      <c r="B64" s="3" t="s">
        <v>111</v>
      </c>
      <c r="C64" t="s">
        <v>178</v>
      </c>
      <c r="D64">
        <v>2015</v>
      </c>
      <c r="E64">
        <v>2.4500000000000002</v>
      </c>
      <c r="F64">
        <v>0.3</v>
      </c>
    </row>
    <row r="65" spans="1:6" x14ac:dyDescent="0.35">
      <c r="A65" s="1">
        <f t="shared" si="0"/>
        <v>42122</v>
      </c>
      <c r="B65" s="3" t="s">
        <v>113</v>
      </c>
      <c r="C65" t="s">
        <v>179</v>
      </c>
      <c r="D65">
        <v>2015</v>
      </c>
      <c r="E65">
        <v>2.29</v>
      </c>
      <c r="F65">
        <v>0.52</v>
      </c>
    </row>
    <row r="66" spans="1:6" x14ac:dyDescent="0.35">
      <c r="A66" s="1">
        <f t="shared" si="0"/>
        <v>42152</v>
      </c>
      <c r="B66" s="3" t="s">
        <v>115</v>
      </c>
      <c r="C66" t="s">
        <v>180</v>
      </c>
      <c r="D66">
        <v>2015</v>
      </c>
      <c r="E66">
        <v>2.76</v>
      </c>
      <c r="F66">
        <v>0.46</v>
      </c>
    </row>
    <row r="67" spans="1:6" x14ac:dyDescent="0.35">
      <c r="A67" s="1">
        <f t="shared" ref="A67:A130" si="1">DATE(D67,B67,28)</f>
        <v>42183</v>
      </c>
      <c r="B67" s="3" t="s">
        <v>117</v>
      </c>
      <c r="C67" t="s">
        <v>181</v>
      </c>
      <c r="D67">
        <v>2015</v>
      </c>
      <c r="E67">
        <v>2.79</v>
      </c>
      <c r="F67">
        <v>0.42</v>
      </c>
    </row>
    <row r="68" spans="1:6" x14ac:dyDescent="0.35">
      <c r="A68" s="1">
        <f t="shared" si="1"/>
        <v>42213</v>
      </c>
      <c r="B68" s="3" t="s">
        <v>119</v>
      </c>
      <c r="C68" t="s">
        <v>182</v>
      </c>
      <c r="D68">
        <v>2015</v>
      </c>
      <c r="E68">
        <v>2.75</v>
      </c>
      <c r="F68">
        <v>0.38</v>
      </c>
    </row>
    <row r="69" spans="1:6" x14ac:dyDescent="0.35">
      <c r="A69" s="1">
        <f t="shared" si="1"/>
        <v>42244</v>
      </c>
      <c r="B69" s="3" t="s">
        <v>121</v>
      </c>
      <c r="C69" t="s">
        <v>183</v>
      </c>
      <c r="D69">
        <v>2015</v>
      </c>
      <c r="E69">
        <v>2.75</v>
      </c>
      <c r="F69">
        <v>0.32</v>
      </c>
    </row>
    <row r="70" spans="1:6" x14ac:dyDescent="0.35">
      <c r="A70" s="1">
        <f t="shared" si="1"/>
        <v>42275</v>
      </c>
      <c r="B70" s="3" t="s">
        <v>123</v>
      </c>
      <c r="C70" t="s">
        <v>184</v>
      </c>
      <c r="D70">
        <v>2015</v>
      </c>
      <c r="E70">
        <v>2.73</v>
      </c>
      <c r="F70">
        <v>0.49</v>
      </c>
    </row>
    <row r="71" spans="1:6" x14ac:dyDescent="0.35">
      <c r="A71" s="1">
        <f t="shared" si="1"/>
        <v>42305</v>
      </c>
      <c r="B71" s="3">
        <v>10</v>
      </c>
      <c r="C71" t="s">
        <v>185</v>
      </c>
      <c r="D71">
        <v>2015</v>
      </c>
      <c r="E71">
        <v>2.84</v>
      </c>
      <c r="F71">
        <v>0.28999999999999998</v>
      </c>
    </row>
    <row r="72" spans="1:6" x14ac:dyDescent="0.35">
      <c r="A72" s="1">
        <f t="shared" si="1"/>
        <v>42336</v>
      </c>
      <c r="B72" s="3">
        <v>11</v>
      </c>
      <c r="C72" t="s">
        <v>186</v>
      </c>
      <c r="D72">
        <v>2015</v>
      </c>
      <c r="E72">
        <v>2.71</v>
      </c>
      <c r="F72">
        <v>0.36</v>
      </c>
    </row>
    <row r="73" spans="1:6" x14ac:dyDescent="0.35">
      <c r="A73" s="1">
        <f t="shared" si="1"/>
        <v>42366</v>
      </c>
      <c r="B73" s="3">
        <v>12</v>
      </c>
      <c r="C73" t="s">
        <v>187</v>
      </c>
      <c r="D73">
        <v>2015</v>
      </c>
      <c r="E73">
        <v>2.79</v>
      </c>
      <c r="F73">
        <v>0.27</v>
      </c>
    </row>
    <row r="74" spans="1:6" x14ac:dyDescent="0.35">
      <c r="A74" s="1">
        <f t="shared" si="1"/>
        <v>42397</v>
      </c>
      <c r="B74" s="3" t="s">
        <v>107</v>
      </c>
      <c r="C74" t="s">
        <v>188</v>
      </c>
      <c r="D74">
        <v>2016</v>
      </c>
      <c r="E74">
        <v>1.88</v>
      </c>
      <c r="F74">
        <v>0.3</v>
      </c>
    </row>
    <row r="75" spans="1:6" x14ac:dyDescent="0.35">
      <c r="A75" s="1">
        <f t="shared" si="1"/>
        <v>42428</v>
      </c>
      <c r="B75" s="3" t="s">
        <v>109</v>
      </c>
      <c r="C75" t="s">
        <v>189</v>
      </c>
      <c r="D75">
        <v>2016</v>
      </c>
      <c r="E75">
        <v>2.15</v>
      </c>
      <c r="F75">
        <v>0.34</v>
      </c>
    </row>
    <row r="76" spans="1:6" x14ac:dyDescent="0.35">
      <c r="A76" s="1">
        <f t="shared" si="1"/>
        <v>42457</v>
      </c>
      <c r="B76" s="3" t="s">
        <v>111</v>
      </c>
      <c r="C76" t="s">
        <v>190</v>
      </c>
      <c r="D76">
        <v>2016</v>
      </c>
      <c r="E76">
        <v>2.25</v>
      </c>
      <c r="F76">
        <v>0.38</v>
      </c>
    </row>
    <row r="77" spans="1:6" x14ac:dyDescent="0.35">
      <c r="A77" s="1">
        <f t="shared" si="1"/>
        <v>42488</v>
      </c>
      <c r="B77" s="3" t="s">
        <v>113</v>
      </c>
      <c r="C77" t="s">
        <v>191</v>
      </c>
      <c r="D77">
        <v>2016</v>
      </c>
      <c r="E77">
        <v>2.44</v>
      </c>
      <c r="F77">
        <v>0.36</v>
      </c>
    </row>
    <row r="78" spans="1:6" x14ac:dyDescent="0.35">
      <c r="A78" s="1">
        <f t="shared" si="1"/>
        <v>42518</v>
      </c>
      <c r="B78" s="3" t="s">
        <v>115</v>
      </c>
      <c r="C78" t="s">
        <v>192</v>
      </c>
      <c r="D78">
        <v>2016</v>
      </c>
      <c r="E78">
        <v>2.58</v>
      </c>
      <c r="F78">
        <v>1.08</v>
      </c>
    </row>
    <row r="79" spans="1:6" x14ac:dyDescent="0.35">
      <c r="A79" s="1">
        <f t="shared" si="1"/>
        <v>42549</v>
      </c>
      <c r="B79" s="3" t="s">
        <v>117</v>
      </c>
      <c r="C79" t="s">
        <v>193</v>
      </c>
      <c r="D79">
        <v>2016</v>
      </c>
      <c r="E79">
        <v>2.29</v>
      </c>
      <c r="F79">
        <v>0.77</v>
      </c>
    </row>
    <row r="80" spans="1:6" x14ac:dyDescent="0.35">
      <c r="A80" s="1">
        <f t="shared" si="1"/>
        <v>42579</v>
      </c>
      <c r="B80" s="3" t="s">
        <v>119</v>
      </c>
      <c r="C80" t="s">
        <v>194</v>
      </c>
      <c r="D80">
        <v>2016</v>
      </c>
      <c r="E80">
        <v>2.3199999999999998</v>
      </c>
      <c r="F80">
        <v>0.44</v>
      </c>
    </row>
    <row r="81" spans="1:6" x14ac:dyDescent="0.35">
      <c r="A81" s="1">
        <f t="shared" si="1"/>
        <v>42610</v>
      </c>
      <c r="B81" s="3" t="s">
        <v>121</v>
      </c>
      <c r="C81" t="s">
        <v>195</v>
      </c>
      <c r="D81">
        <v>2016</v>
      </c>
      <c r="E81">
        <v>2.42</v>
      </c>
      <c r="F81">
        <v>0.32</v>
      </c>
    </row>
    <row r="82" spans="1:6" x14ac:dyDescent="0.35">
      <c r="A82" s="1">
        <f t="shared" si="1"/>
        <v>42641</v>
      </c>
      <c r="B82" s="3" t="s">
        <v>123</v>
      </c>
      <c r="C82" t="s">
        <v>196</v>
      </c>
      <c r="D82">
        <v>2016</v>
      </c>
      <c r="E82">
        <v>2.29</v>
      </c>
      <c r="F82">
        <v>0.35</v>
      </c>
    </row>
    <row r="83" spans="1:6" x14ac:dyDescent="0.35">
      <c r="A83" s="1">
        <f t="shared" si="1"/>
        <v>42671</v>
      </c>
      <c r="B83" s="3">
        <v>10</v>
      </c>
      <c r="C83" t="s">
        <v>197</v>
      </c>
      <c r="D83">
        <v>2016</v>
      </c>
      <c r="E83">
        <v>1.99</v>
      </c>
      <c r="F83">
        <v>0.31</v>
      </c>
    </row>
    <row r="84" spans="1:6" x14ac:dyDescent="0.35">
      <c r="A84" s="1">
        <f t="shared" si="1"/>
        <v>42702</v>
      </c>
      <c r="B84" s="3">
        <v>11</v>
      </c>
      <c r="C84" t="s">
        <v>198</v>
      </c>
      <c r="D84">
        <v>2016</v>
      </c>
      <c r="E84">
        <v>1.91</v>
      </c>
      <c r="F84">
        <v>0.36</v>
      </c>
    </row>
    <row r="85" spans="1:6" x14ac:dyDescent="0.35">
      <c r="A85" s="1">
        <f t="shared" si="1"/>
        <v>42732</v>
      </c>
      <c r="B85" s="3">
        <v>12</v>
      </c>
      <c r="C85" t="s">
        <v>199</v>
      </c>
      <c r="D85">
        <v>2016</v>
      </c>
      <c r="E85">
        <v>1.9</v>
      </c>
      <c r="F85">
        <v>0.31</v>
      </c>
    </row>
    <row r="86" spans="1:6" x14ac:dyDescent="0.35">
      <c r="A86" s="1">
        <f t="shared" si="1"/>
        <v>42763</v>
      </c>
      <c r="B86" s="3" t="s">
        <v>107</v>
      </c>
      <c r="C86" t="s">
        <v>200</v>
      </c>
      <c r="D86">
        <v>2017</v>
      </c>
      <c r="E86">
        <v>1.8</v>
      </c>
      <c r="F86">
        <v>0.2</v>
      </c>
    </row>
    <row r="87" spans="1:6" x14ac:dyDescent="0.35">
      <c r="A87" s="1">
        <f t="shared" si="1"/>
        <v>42794</v>
      </c>
      <c r="B87" s="3" t="s">
        <v>109</v>
      </c>
      <c r="C87" t="s">
        <v>201</v>
      </c>
      <c r="D87">
        <v>2017</v>
      </c>
      <c r="E87">
        <v>1.78</v>
      </c>
      <c r="F87">
        <v>0.17</v>
      </c>
    </row>
    <row r="88" spans="1:6" x14ac:dyDescent="0.35">
      <c r="A88" s="1">
        <f t="shared" si="1"/>
        <v>42822</v>
      </c>
      <c r="B88" s="3" t="s">
        <v>111</v>
      </c>
      <c r="C88" t="s">
        <v>202</v>
      </c>
      <c r="D88">
        <v>2017</v>
      </c>
      <c r="E88">
        <v>1.84</v>
      </c>
      <c r="F88">
        <v>0.36</v>
      </c>
    </row>
    <row r="89" spans="1:6" x14ac:dyDescent="0.35">
      <c r="A89" s="1">
        <f t="shared" si="1"/>
        <v>42853</v>
      </c>
      <c r="B89" s="3" t="s">
        <v>113</v>
      </c>
      <c r="C89" t="s">
        <v>203</v>
      </c>
      <c r="D89">
        <v>2017</v>
      </c>
      <c r="E89">
        <v>1.89</v>
      </c>
      <c r="F89">
        <v>0.59</v>
      </c>
    </row>
    <row r="90" spans="1:6" x14ac:dyDescent="0.35">
      <c r="A90" s="1">
        <f t="shared" si="1"/>
        <v>42883</v>
      </c>
      <c r="B90" s="3" t="s">
        <v>115</v>
      </c>
      <c r="C90" t="s">
        <v>204</v>
      </c>
      <c r="D90">
        <v>2017</v>
      </c>
      <c r="E90">
        <v>1.54</v>
      </c>
      <c r="F90">
        <v>0.53</v>
      </c>
    </row>
    <row r="91" spans="1:6" x14ac:dyDescent="0.35">
      <c r="A91" s="1">
        <f t="shared" si="1"/>
        <v>42914</v>
      </c>
      <c r="B91" s="3" t="s">
        <v>117</v>
      </c>
      <c r="C91" t="s">
        <v>205</v>
      </c>
      <c r="D91">
        <v>2017</v>
      </c>
      <c r="E91">
        <v>1.37</v>
      </c>
      <c r="F91">
        <v>0.44</v>
      </c>
    </row>
    <row r="92" spans="1:6" x14ac:dyDescent="0.35">
      <c r="A92" s="1">
        <f t="shared" si="1"/>
        <v>42944</v>
      </c>
      <c r="B92" s="3" t="s">
        <v>119</v>
      </c>
      <c r="C92" t="s">
        <v>206</v>
      </c>
      <c r="D92">
        <v>2017</v>
      </c>
      <c r="E92">
        <v>1.1499999999999999</v>
      </c>
      <c r="F92">
        <v>0.38</v>
      </c>
    </row>
    <row r="93" spans="1:6" x14ac:dyDescent="0.35">
      <c r="A93" s="1">
        <f t="shared" si="1"/>
        <v>42975</v>
      </c>
      <c r="B93" s="3" t="s">
        <v>121</v>
      </c>
      <c r="C93" t="s">
        <v>207</v>
      </c>
      <c r="D93">
        <v>2017</v>
      </c>
      <c r="E93">
        <v>1.24</v>
      </c>
      <c r="F93">
        <v>0.56000000000000005</v>
      </c>
    </row>
    <row r="94" spans="1:6" x14ac:dyDescent="0.35">
      <c r="A94" s="1">
        <f t="shared" si="1"/>
        <v>43006</v>
      </c>
      <c r="B94" s="3" t="s">
        <v>123</v>
      </c>
      <c r="C94" t="s">
        <v>208</v>
      </c>
      <c r="D94">
        <v>2017</v>
      </c>
      <c r="E94">
        <v>1.1299999999999999</v>
      </c>
      <c r="F94">
        <v>0.49</v>
      </c>
    </row>
    <row r="95" spans="1:6" x14ac:dyDescent="0.35">
      <c r="A95" s="1">
        <f t="shared" si="1"/>
        <v>43036</v>
      </c>
      <c r="B95" s="3">
        <v>10</v>
      </c>
      <c r="C95" t="s">
        <v>209</v>
      </c>
      <c r="D95">
        <v>2017</v>
      </c>
      <c r="E95">
        <v>1.22</v>
      </c>
      <c r="F95">
        <v>0.44</v>
      </c>
    </row>
    <row r="96" spans="1:6" x14ac:dyDescent="0.35">
      <c r="A96" s="1">
        <f t="shared" si="1"/>
        <v>43067</v>
      </c>
      <c r="B96" s="3">
        <v>11</v>
      </c>
      <c r="C96" t="s">
        <v>210</v>
      </c>
      <c r="D96">
        <v>2017</v>
      </c>
      <c r="E96">
        <v>1.1599999999999999</v>
      </c>
      <c r="F96">
        <v>0.17</v>
      </c>
    </row>
    <row r="97" spans="1:6" x14ac:dyDescent="0.35">
      <c r="A97" s="1">
        <f t="shared" si="1"/>
        <v>43097</v>
      </c>
      <c r="B97" s="3">
        <v>12</v>
      </c>
      <c r="C97" t="s">
        <v>211</v>
      </c>
      <c r="D97">
        <v>2017</v>
      </c>
      <c r="E97">
        <v>1.19</v>
      </c>
      <c r="F97">
        <v>0.2</v>
      </c>
    </row>
    <row r="98" spans="1:6" x14ac:dyDescent="0.35">
      <c r="A98" s="1">
        <f t="shared" si="1"/>
        <v>43128</v>
      </c>
      <c r="B98" s="3" t="s">
        <v>107</v>
      </c>
      <c r="C98" t="s">
        <v>212</v>
      </c>
      <c r="D98">
        <v>2018</v>
      </c>
      <c r="E98">
        <v>1.1000000000000001</v>
      </c>
      <c r="F98">
        <v>0.32</v>
      </c>
    </row>
    <row r="99" spans="1:6" x14ac:dyDescent="0.35">
      <c r="A99" s="1">
        <f t="shared" si="1"/>
        <v>43159</v>
      </c>
      <c r="B99" s="3" t="s">
        <v>109</v>
      </c>
      <c r="C99" t="s">
        <v>213</v>
      </c>
      <c r="D99">
        <v>2018</v>
      </c>
      <c r="E99">
        <v>1.1200000000000001</v>
      </c>
      <c r="F99">
        <v>0.36</v>
      </c>
    </row>
    <row r="100" spans="1:6" x14ac:dyDescent="0.35">
      <c r="A100" s="1">
        <f t="shared" si="1"/>
        <v>43187</v>
      </c>
      <c r="B100" s="3" t="s">
        <v>111</v>
      </c>
      <c r="C100" t="s">
        <v>214</v>
      </c>
      <c r="D100">
        <v>2018</v>
      </c>
      <c r="E100">
        <v>1.1200000000000001</v>
      </c>
      <c r="F100">
        <v>0.43</v>
      </c>
    </row>
    <row r="101" spans="1:6" x14ac:dyDescent="0.35">
      <c r="A101" s="1">
        <f t="shared" si="1"/>
        <v>43218</v>
      </c>
      <c r="B101" s="3" t="s">
        <v>113</v>
      </c>
      <c r="C101" t="s">
        <v>215</v>
      </c>
      <c r="D101">
        <v>2018</v>
      </c>
      <c r="E101">
        <v>1.1000000000000001</v>
      </c>
      <c r="F101">
        <v>0.22</v>
      </c>
    </row>
    <row r="102" spans="1:6" x14ac:dyDescent="0.35">
      <c r="A102" s="1">
        <f t="shared" si="1"/>
        <v>43248</v>
      </c>
      <c r="B102" s="3" t="s">
        <v>115</v>
      </c>
      <c r="C102" t="s">
        <v>216</v>
      </c>
      <c r="D102">
        <v>2018</v>
      </c>
      <c r="E102">
        <v>1.29</v>
      </c>
      <c r="F102">
        <v>0.2</v>
      </c>
    </row>
    <row r="103" spans="1:6" x14ac:dyDescent="0.35">
      <c r="A103" s="1">
        <f t="shared" si="1"/>
        <v>43279</v>
      </c>
      <c r="B103" s="3" t="s">
        <v>117</v>
      </c>
      <c r="C103" t="s">
        <v>217</v>
      </c>
      <c r="D103">
        <v>2018</v>
      </c>
      <c r="E103">
        <v>1.62</v>
      </c>
      <c r="F103">
        <v>0.27</v>
      </c>
    </row>
    <row r="104" spans="1:6" x14ac:dyDescent="0.35">
      <c r="A104" s="1">
        <f t="shared" si="1"/>
        <v>43309</v>
      </c>
      <c r="B104" s="3" t="s">
        <v>119</v>
      </c>
      <c r="C104" t="s">
        <v>218</v>
      </c>
      <c r="D104">
        <v>2018</v>
      </c>
      <c r="E104">
        <v>1.69</v>
      </c>
      <c r="F104">
        <v>0.1</v>
      </c>
    </row>
    <row r="105" spans="1:6" x14ac:dyDescent="0.35">
      <c r="A105" s="1">
        <f t="shared" si="1"/>
        <v>43340</v>
      </c>
      <c r="B105" s="3" t="s">
        <v>121</v>
      </c>
      <c r="C105" t="s">
        <v>219</v>
      </c>
      <c r="D105">
        <v>2018</v>
      </c>
      <c r="E105">
        <v>1.47</v>
      </c>
      <c r="F105">
        <v>0.1</v>
      </c>
    </row>
    <row r="106" spans="1:6" x14ac:dyDescent="0.35">
      <c r="A106" s="1">
        <f t="shared" si="1"/>
        <v>43371</v>
      </c>
      <c r="B106" s="3" t="s">
        <v>123</v>
      </c>
      <c r="C106" t="s">
        <v>220</v>
      </c>
      <c r="D106">
        <v>2018</v>
      </c>
      <c r="E106">
        <v>1.46</v>
      </c>
      <c r="F106">
        <v>0.2</v>
      </c>
    </row>
    <row r="107" spans="1:6" x14ac:dyDescent="0.35">
      <c r="A107" s="1">
        <f t="shared" si="1"/>
        <v>43401</v>
      </c>
      <c r="B107" s="3">
        <v>10</v>
      </c>
      <c r="C107" t="s">
        <v>221</v>
      </c>
      <c r="D107">
        <v>2018</v>
      </c>
      <c r="E107">
        <v>1.49</v>
      </c>
      <c r="F107">
        <v>0.26</v>
      </c>
    </row>
    <row r="108" spans="1:6" x14ac:dyDescent="0.35">
      <c r="A108" s="1">
        <f t="shared" si="1"/>
        <v>43432</v>
      </c>
      <c r="B108" s="3">
        <v>11</v>
      </c>
      <c r="C108" t="s">
        <v>222</v>
      </c>
      <c r="D108">
        <v>2018</v>
      </c>
      <c r="E108">
        <v>2.0299999999999998</v>
      </c>
      <c r="F108">
        <v>0.22</v>
      </c>
    </row>
    <row r="109" spans="1:6" x14ac:dyDescent="0.35">
      <c r="A109" s="1">
        <f t="shared" si="1"/>
        <v>43462</v>
      </c>
      <c r="B109" s="3">
        <v>12</v>
      </c>
      <c r="C109" t="s">
        <v>223</v>
      </c>
      <c r="D109">
        <v>2018</v>
      </c>
      <c r="E109">
        <v>2.34</v>
      </c>
      <c r="F109">
        <v>0.28000000000000003</v>
      </c>
    </row>
    <row r="110" spans="1:6" x14ac:dyDescent="0.35">
      <c r="A110" s="1">
        <f t="shared" si="1"/>
        <v>43493</v>
      </c>
      <c r="B110" s="3" t="s">
        <v>107</v>
      </c>
      <c r="C110" t="s">
        <v>224</v>
      </c>
      <c r="D110">
        <v>2019</v>
      </c>
      <c r="E110">
        <v>2.5</v>
      </c>
      <c r="F110">
        <v>0.27</v>
      </c>
    </row>
    <row r="111" spans="1:6" x14ac:dyDescent="0.35">
      <c r="A111" s="1">
        <f t="shared" si="1"/>
        <v>43524</v>
      </c>
      <c r="B111" s="3" t="s">
        <v>109</v>
      </c>
      <c r="C111" t="s">
        <v>225</v>
      </c>
      <c r="D111">
        <v>2019</v>
      </c>
      <c r="E111">
        <v>2.57</v>
      </c>
      <c r="F111">
        <v>0.6</v>
      </c>
    </row>
    <row r="112" spans="1:6" x14ac:dyDescent="0.35">
      <c r="A112" s="1">
        <f t="shared" si="1"/>
        <v>43552</v>
      </c>
      <c r="B112" s="3" t="s">
        <v>111</v>
      </c>
      <c r="C112" t="s">
        <v>226</v>
      </c>
      <c r="D112">
        <v>2019</v>
      </c>
      <c r="E112">
        <v>2.19</v>
      </c>
      <c r="F112">
        <v>0.26</v>
      </c>
    </row>
    <row r="113" spans="1:6" x14ac:dyDescent="0.35">
      <c r="A113" s="1">
        <f t="shared" si="1"/>
        <v>43583</v>
      </c>
      <c r="B113" s="3" t="s">
        <v>113</v>
      </c>
      <c r="C113" t="s">
        <v>227</v>
      </c>
      <c r="D113">
        <v>2019</v>
      </c>
      <c r="E113">
        <v>2.1800000000000002</v>
      </c>
      <c r="F113">
        <v>0.25</v>
      </c>
    </row>
    <row r="114" spans="1:6" x14ac:dyDescent="0.35">
      <c r="A114" s="1">
        <f t="shared" si="1"/>
        <v>43613</v>
      </c>
      <c r="B114" s="3" t="s">
        <v>115</v>
      </c>
      <c r="C114" t="s">
        <v>228</v>
      </c>
      <c r="D114">
        <v>2019</v>
      </c>
      <c r="E114">
        <v>2.5</v>
      </c>
      <c r="F114">
        <v>0.19</v>
      </c>
    </row>
    <row r="115" spans="1:6" x14ac:dyDescent="0.35">
      <c r="A115" s="1">
        <f t="shared" si="1"/>
        <v>43644</v>
      </c>
      <c r="B115" s="3" t="s">
        <v>117</v>
      </c>
      <c r="C115" t="s">
        <v>229</v>
      </c>
      <c r="D115">
        <v>2019</v>
      </c>
      <c r="E115">
        <v>2.5499999999999998</v>
      </c>
      <c r="F115">
        <v>0.2</v>
      </c>
    </row>
    <row r="116" spans="1:6" x14ac:dyDescent="0.35">
      <c r="A116" s="1">
        <f t="shared" si="1"/>
        <v>43674</v>
      </c>
      <c r="B116" s="3" t="s">
        <v>119</v>
      </c>
      <c r="C116" t="s">
        <v>230</v>
      </c>
      <c r="D116">
        <v>2019</v>
      </c>
      <c r="E116">
        <v>2.65</v>
      </c>
      <c r="F116">
        <v>0.62</v>
      </c>
    </row>
    <row r="117" spans="1:6" x14ac:dyDescent="0.35">
      <c r="A117" s="1">
        <f t="shared" si="1"/>
        <v>43705</v>
      </c>
      <c r="B117" s="3" t="s">
        <v>121</v>
      </c>
      <c r="C117" t="s">
        <v>231</v>
      </c>
      <c r="D117">
        <v>2019</v>
      </c>
      <c r="E117">
        <v>2.65</v>
      </c>
      <c r="F117">
        <v>0.19</v>
      </c>
    </row>
    <row r="118" spans="1:6" x14ac:dyDescent="0.35">
      <c r="A118" s="1">
        <f t="shared" si="1"/>
        <v>43736</v>
      </c>
      <c r="B118" s="3" t="s">
        <v>123</v>
      </c>
      <c r="C118" t="s">
        <v>232</v>
      </c>
      <c r="D118">
        <v>2019</v>
      </c>
      <c r="E118">
        <v>3.96</v>
      </c>
      <c r="F118">
        <v>0.35</v>
      </c>
    </row>
    <row r="119" spans="1:6" x14ac:dyDescent="0.35">
      <c r="A119" s="1">
        <f t="shared" si="1"/>
        <v>43766</v>
      </c>
      <c r="B119" s="3">
        <v>10</v>
      </c>
      <c r="C119" t="s">
        <v>233</v>
      </c>
      <c r="D119">
        <v>2019</v>
      </c>
      <c r="E119">
        <v>2.65</v>
      </c>
      <c r="F119">
        <v>0.24</v>
      </c>
    </row>
    <row r="120" spans="1:6" x14ac:dyDescent="0.35">
      <c r="A120" s="1">
        <f t="shared" si="1"/>
        <v>43797</v>
      </c>
      <c r="B120" s="3">
        <v>11</v>
      </c>
      <c r="C120" t="s">
        <v>234</v>
      </c>
      <c r="D120">
        <v>2019</v>
      </c>
      <c r="E120">
        <v>2.78</v>
      </c>
      <c r="F120">
        <v>0.19</v>
      </c>
    </row>
    <row r="121" spans="1:6" x14ac:dyDescent="0.35">
      <c r="A121" s="1">
        <f t="shared" si="1"/>
        <v>43827</v>
      </c>
      <c r="B121" s="3">
        <v>12</v>
      </c>
      <c r="C121" t="s">
        <v>235</v>
      </c>
      <c r="D121">
        <v>2019</v>
      </c>
      <c r="E121">
        <v>3</v>
      </c>
      <c r="F121">
        <v>0.22</v>
      </c>
    </row>
    <row r="122" spans="1:6" x14ac:dyDescent="0.35">
      <c r="A122" s="1">
        <f t="shared" si="1"/>
        <v>43858</v>
      </c>
      <c r="B122" s="3" t="s">
        <v>107</v>
      </c>
      <c r="C122" t="s">
        <v>236</v>
      </c>
      <c r="D122">
        <v>2020</v>
      </c>
      <c r="E122">
        <v>3.12</v>
      </c>
      <c r="F122">
        <v>0.18</v>
      </c>
    </row>
    <row r="123" spans="1:6" x14ac:dyDescent="0.35">
      <c r="A123" s="1">
        <f t="shared" si="1"/>
        <v>43889</v>
      </c>
      <c r="B123" s="3" t="s">
        <v>109</v>
      </c>
      <c r="C123" t="s">
        <v>237</v>
      </c>
      <c r="D123">
        <v>2020</v>
      </c>
      <c r="E123">
        <v>3.72</v>
      </c>
      <c r="F123">
        <v>0.19</v>
      </c>
    </row>
    <row r="124" spans="1:6" x14ac:dyDescent="0.35">
      <c r="A124" s="1">
        <f t="shared" si="1"/>
        <v>43918</v>
      </c>
      <c r="B124" s="3" t="s">
        <v>111</v>
      </c>
      <c r="C124" t="s">
        <v>238</v>
      </c>
      <c r="D124">
        <v>2020</v>
      </c>
      <c r="E124">
        <v>3.77</v>
      </c>
      <c r="F124">
        <v>0.16</v>
      </c>
    </row>
    <row r="125" spans="1:6" x14ac:dyDescent="0.35">
      <c r="A125" s="1">
        <f t="shared" si="1"/>
        <v>43949</v>
      </c>
      <c r="B125" s="3" t="s">
        <v>113</v>
      </c>
      <c r="C125" t="s">
        <v>239</v>
      </c>
      <c r="D125">
        <v>2020</v>
      </c>
      <c r="E125">
        <v>3.6</v>
      </c>
      <c r="F125">
        <v>0.53</v>
      </c>
    </row>
    <row r="126" spans="1:6" x14ac:dyDescent="0.35">
      <c r="A126" s="1">
        <f t="shared" si="1"/>
        <v>43979</v>
      </c>
      <c r="B126" s="3" t="s">
        <v>115</v>
      </c>
      <c r="C126" t="s">
        <v>240</v>
      </c>
      <c r="D126">
        <v>2020</v>
      </c>
      <c r="E126">
        <v>3.61</v>
      </c>
      <c r="F126">
        <v>0.81</v>
      </c>
    </row>
    <row r="127" spans="1:6" x14ac:dyDescent="0.35">
      <c r="A127" s="1">
        <f t="shared" si="1"/>
        <v>44010</v>
      </c>
      <c r="B127" s="3" t="s">
        <v>117</v>
      </c>
      <c r="C127" t="s">
        <v>241</v>
      </c>
      <c r="D127">
        <v>2020</v>
      </c>
      <c r="E127">
        <v>3.69</v>
      </c>
      <c r="F127">
        <v>0.87</v>
      </c>
    </row>
    <row r="128" spans="1:6" x14ac:dyDescent="0.35">
      <c r="A128" s="1">
        <f t="shared" si="1"/>
        <v>44040</v>
      </c>
      <c r="B128" s="3" t="s">
        <v>119</v>
      </c>
      <c r="C128" t="s">
        <v>242</v>
      </c>
      <c r="D128">
        <v>2020</v>
      </c>
      <c r="E128">
        <v>3.69</v>
      </c>
      <c r="F128">
        <v>0.68</v>
      </c>
    </row>
    <row r="129" spans="1:6" x14ac:dyDescent="0.35">
      <c r="A129" s="1">
        <f t="shared" si="1"/>
        <v>44071</v>
      </c>
      <c r="B129" s="3" t="s">
        <v>121</v>
      </c>
      <c r="C129" t="s">
        <v>243</v>
      </c>
      <c r="D129">
        <v>2020</v>
      </c>
      <c r="E129">
        <v>3.62</v>
      </c>
      <c r="F129">
        <v>0.85</v>
      </c>
    </row>
    <row r="130" spans="1:6" x14ac:dyDescent="0.35">
      <c r="A130" s="1">
        <f t="shared" si="1"/>
        <v>44102</v>
      </c>
      <c r="B130" s="3" t="s">
        <v>123</v>
      </c>
      <c r="C130" t="s">
        <v>244</v>
      </c>
      <c r="D130">
        <v>2020</v>
      </c>
      <c r="E130">
        <v>3.55</v>
      </c>
      <c r="F130">
        <v>0.43</v>
      </c>
    </row>
    <row r="131" spans="1:6" x14ac:dyDescent="0.35">
      <c r="A131" s="1">
        <f t="shared" ref="A131:A168" si="2">DATE(D131,B131,28)</f>
        <v>44132</v>
      </c>
      <c r="B131" s="3">
        <v>10</v>
      </c>
      <c r="C131" t="s">
        <v>245</v>
      </c>
      <c r="D131">
        <v>2020</v>
      </c>
      <c r="E131">
        <v>3.21</v>
      </c>
      <c r="F131">
        <v>0.85</v>
      </c>
    </row>
    <row r="132" spans="1:6" x14ac:dyDescent="0.35">
      <c r="A132" s="1">
        <f t="shared" si="2"/>
        <v>44163</v>
      </c>
      <c r="B132" s="3">
        <v>11</v>
      </c>
      <c r="C132" t="s">
        <v>246</v>
      </c>
      <c r="D132">
        <v>2020</v>
      </c>
      <c r="E132">
        <v>2.52</v>
      </c>
      <c r="F132">
        <v>0.41</v>
      </c>
    </row>
    <row r="133" spans="1:6" x14ac:dyDescent="0.35">
      <c r="A133" s="1">
        <f t="shared" si="2"/>
        <v>44193</v>
      </c>
      <c r="B133" s="3">
        <v>12</v>
      </c>
      <c r="C133" t="s">
        <v>247</v>
      </c>
      <c r="D133">
        <v>2020</v>
      </c>
      <c r="E133">
        <v>2.4300000000000002</v>
      </c>
      <c r="F133">
        <v>0.43</v>
      </c>
    </row>
    <row r="134" spans="1:6" x14ac:dyDescent="0.35">
      <c r="A134" s="1">
        <f t="shared" si="2"/>
        <v>44224</v>
      </c>
      <c r="B134" s="3" t="s">
        <v>107</v>
      </c>
      <c r="C134" t="s">
        <v>248</v>
      </c>
      <c r="D134">
        <v>2021</v>
      </c>
      <c r="E134">
        <v>2.59</v>
      </c>
      <c r="F134">
        <v>0.24</v>
      </c>
    </row>
    <row r="135" spans="1:6" x14ac:dyDescent="0.35">
      <c r="A135" s="1">
        <f t="shared" si="2"/>
        <v>44255</v>
      </c>
      <c r="B135" s="3" t="s">
        <v>109</v>
      </c>
      <c r="C135" t="s">
        <v>249</v>
      </c>
      <c r="D135">
        <v>2021</v>
      </c>
      <c r="E135">
        <v>2.12</v>
      </c>
      <c r="F135">
        <v>1.21</v>
      </c>
    </row>
    <row r="136" spans="1:6" x14ac:dyDescent="0.35">
      <c r="A136" s="1">
        <f t="shared" si="2"/>
        <v>44283</v>
      </c>
      <c r="B136" s="3" t="s">
        <v>111</v>
      </c>
      <c r="C136" t="s">
        <v>250</v>
      </c>
      <c r="D136">
        <v>2021</v>
      </c>
      <c r="E136">
        <v>1.99</v>
      </c>
      <c r="F136">
        <v>0.25</v>
      </c>
    </row>
    <row r="137" spans="1:6" x14ac:dyDescent="0.35">
      <c r="A137" s="1">
        <f t="shared" si="2"/>
        <v>44314</v>
      </c>
      <c r="B137" s="3" t="s">
        <v>113</v>
      </c>
      <c r="C137" t="s">
        <v>251</v>
      </c>
      <c r="D137">
        <v>2021</v>
      </c>
      <c r="E137">
        <v>1.94</v>
      </c>
      <c r="F137">
        <v>0.61</v>
      </c>
    </row>
    <row r="138" spans="1:6" x14ac:dyDescent="0.35">
      <c r="A138" s="1">
        <f t="shared" si="2"/>
        <v>44344</v>
      </c>
      <c r="B138" s="3" t="s">
        <v>115</v>
      </c>
      <c r="C138" t="s">
        <v>252</v>
      </c>
      <c r="D138">
        <v>2021</v>
      </c>
      <c r="E138">
        <v>1.87</v>
      </c>
      <c r="F138">
        <v>0.41</v>
      </c>
    </row>
    <row r="139" spans="1:6" x14ac:dyDescent="0.35">
      <c r="A139" s="1">
        <f t="shared" si="2"/>
        <v>44375</v>
      </c>
      <c r="B139" s="3" t="s">
        <v>117</v>
      </c>
      <c r="C139" t="s">
        <v>253</v>
      </c>
      <c r="D139">
        <v>2021</v>
      </c>
      <c r="E139">
        <v>1.83</v>
      </c>
      <c r="F139">
        <v>0.32</v>
      </c>
    </row>
    <row r="140" spans="1:6" x14ac:dyDescent="0.35">
      <c r="A140" s="1">
        <f t="shared" si="2"/>
        <v>44405</v>
      </c>
      <c r="B140" s="3" t="s">
        <v>119</v>
      </c>
      <c r="C140" t="s">
        <v>254</v>
      </c>
      <c r="D140">
        <v>2021</v>
      </c>
      <c r="E140">
        <v>1.82</v>
      </c>
      <c r="F140">
        <v>0.11</v>
      </c>
    </row>
    <row r="141" spans="1:6" x14ac:dyDescent="0.35">
      <c r="A141" s="1">
        <f t="shared" si="2"/>
        <v>44436</v>
      </c>
      <c r="B141" s="3" t="s">
        <v>121</v>
      </c>
      <c r="C141" t="s">
        <v>255</v>
      </c>
      <c r="D141">
        <v>2021</v>
      </c>
      <c r="E141">
        <v>2.0299999999999998</v>
      </c>
      <c r="F141">
        <v>0.65</v>
      </c>
    </row>
    <row r="142" spans="1:6" x14ac:dyDescent="0.35">
      <c r="A142" s="1">
        <f t="shared" si="2"/>
        <v>44467</v>
      </c>
      <c r="B142" s="3" t="s">
        <v>123</v>
      </c>
      <c r="C142" t="s">
        <v>256</v>
      </c>
      <c r="D142">
        <v>2021</v>
      </c>
      <c r="E142">
        <v>1.9</v>
      </c>
      <c r="F142">
        <v>1.37</v>
      </c>
    </row>
    <row r="143" spans="1:6" x14ac:dyDescent="0.35">
      <c r="A143" s="1">
        <f t="shared" si="2"/>
        <v>44497</v>
      </c>
      <c r="B143" s="3">
        <v>10</v>
      </c>
      <c r="C143" t="s">
        <v>257</v>
      </c>
      <c r="D143">
        <v>2021</v>
      </c>
      <c r="E143">
        <v>1.88</v>
      </c>
      <c r="F143">
        <v>0.62</v>
      </c>
    </row>
    <row r="144" spans="1:6" x14ac:dyDescent="0.35">
      <c r="A144" s="1">
        <f t="shared" si="2"/>
        <v>44528</v>
      </c>
      <c r="B144" s="3">
        <v>11</v>
      </c>
      <c r="C144" t="s">
        <v>258</v>
      </c>
      <c r="D144">
        <v>2021</v>
      </c>
      <c r="E144">
        <v>1.94</v>
      </c>
      <c r="F144">
        <v>0.42</v>
      </c>
    </row>
    <row r="145" spans="1:6" x14ac:dyDescent="0.35">
      <c r="A145" s="1">
        <f t="shared" si="2"/>
        <v>44558</v>
      </c>
      <c r="B145" s="3">
        <v>12</v>
      </c>
      <c r="C145" t="s">
        <v>259</v>
      </c>
      <c r="D145">
        <v>2021</v>
      </c>
      <c r="E145">
        <v>2</v>
      </c>
      <c r="F145">
        <v>0.8</v>
      </c>
    </row>
    <row r="146" spans="1:6" x14ac:dyDescent="0.35">
      <c r="A146" s="1">
        <f t="shared" si="2"/>
        <v>44589</v>
      </c>
      <c r="B146" s="3" t="s">
        <v>107</v>
      </c>
      <c r="C146" t="s">
        <v>260</v>
      </c>
      <c r="D146">
        <v>2022</v>
      </c>
      <c r="E146">
        <v>1.99</v>
      </c>
      <c r="F146">
        <v>0.91</v>
      </c>
    </row>
    <row r="147" spans="1:6" x14ac:dyDescent="0.35">
      <c r="A147" s="1">
        <f t="shared" si="2"/>
        <v>44620</v>
      </c>
      <c r="B147" s="3" t="s">
        <v>109</v>
      </c>
      <c r="C147" t="s">
        <v>261</v>
      </c>
      <c r="D147">
        <v>2022</v>
      </c>
      <c r="E147">
        <v>1.79</v>
      </c>
      <c r="F147">
        <v>0.33</v>
      </c>
    </row>
    <row r="148" spans="1:6" x14ac:dyDescent="0.35">
      <c r="A148" s="1">
        <f t="shared" si="2"/>
        <v>44648</v>
      </c>
      <c r="B148" s="3" t="s">
        <v>111</v>
      </c>
      <c r="C148" t="s">
        <v>262</v>
      </c>
      <c r="D148">
        <v>2022</v>
      </c>
      <c r="E148">
        <v>1.95</v>
      </c>
      <c r="F148">
        <v>0.59</v>
      </c>
    </row>
    <row r="149" spans="1:6" x14ac:dyDescent="0.35">
      <c r="A149" s="1">
        <f t="shared" si="2"/>
        <v>44679</v>
      </c>
      <c r="B149" s="3" t="s">
        <v>113</v>
      </c>
      <c r="C149" t="s">
        <v>263</v>
      </c>
      <c r="D149">
        <v>2022</v>
      </c>
      <c r="E149">
        <v>2.08</v>
      </c>
      <c r="F149">
        <v>0.47</v>
      </c>
    </row>
    <row r="150" spans="1:6" x14ac:dyDescent="0.35">
      <c r="A150" s="1">
        <f t="shared" si="2"/>
        <v>44709</v>
      </c>
      <c r="B150" s="3" t="s">
        <v>115</v>
      </c>
      <c r="C150" t="s">
        <v>264</v>
      </c>
      <c r="D150">
        <v>2022</v>
      </c>
      <c r="E150">
        <v>2.4700000000000002</v>
      </c>
      <c r="F150">
        <v>0.54</v>
      </c>
    </row>
    <row r="151" spans="1:6" x14ac:dyDescent="0.35">
      <c r="A151" s="1">
        <f t="shared" si="2"/>
        <v>44740</v>
      </c>
      <c r="B151" s="3" t="s">
        <v>117</v>
      </c>
      <c r="C151" t="s">
        <v>265</v>
      </c>
      <c r="D151">
        <v>2022</v>
      </c>
      <c r="E151">
        <v>2.52</v>
      </c>
      <c r="F151">
        <v>0.26</v>
      </c>
    </row>
    <row r="152" spans="1:6" x14ac:dyDescent="0.35">
      <c r="A152" s="1">
        <f t="shared" si="2"/>
        <v>44770</v>
      </c>
      <c r="B152" s="3" t="s">
        <v>119</v>
      </c>
      <c r="C152" t="s">
        <v>266</v>
      </c>
      <c r="D152">
        <v>2022</v>
      </c>
      <c r="E152">
        <v>2.74</v>
      </c>
      <c r="F152">
        <v>0.35</v>
      </c>
    </row>
    <row r="153" spans="1:6" x14ac:dyDescent="0.35">
      <c r="A153" s="1">
        <f t="shared" si="2"/>
        <v>44801</v>
      </c>
      <c r="B153" s="3" t="s">
        <v>121</v>
      </c>
      <c r="C153" t="s">
        <v>267</v>
      </c>
      <c r="D153">
        <v>2022</v>
      </c>
      <c r="E153">
        <v>2.2400000000000002</v>
      </c>
      <c r="F153">
        <v>0.25</v>
      </c>
    </row>
    <row r="154" spans="1:6" x14ac:dyDescent="0.35">
      <c r="A154" s="1">
        <f t="shared" si="2"/>
        <v>44832</v>
      </c>
      <c r="B154" s="3" t="s">
        <v>123</v>
      </c>
      <c r="C154" t="s">
        <v>268</v>
      </c>
      <c r="D154">
        <v>2022</v>
      </c>
      <c r="E154">
        <v>2.2000000000000002</v>
      </c>
      <c r="F154">
        <v>0.23</v>
      </c>
    </row>
    <row r="155" spans="1:6" x14ac:dyDescent="0.35">
      <c r="A155" s="1">
        <f t="shared" si="2"/>
        <v>44862</v>
      </c>
      <c r="B155" s="3">
        <v>10</v>
      </c>
      <c r="C155" t="s">
        <v>269</v>
      </c>
      <c r="D155">
        <v>2022</v>
      </c>
      <c r="E155">
        <v>2.09</v>
      </c>
      <c r="F155">
        <v>0.16</v>
      </c>
    </row>
    <row r="156" spans="1:6" x14ac:dyDescent="0.35">
      <c r="A156" s="1">
        <f t="shared" si="2"/>
        <v>44893</v>
      </c>
      <c r="B156" s="3">
        <v>11</v>
      </c>
      <c r="C156" t="s">
        <v>270</v>
      </c>
      <c r="D156">
        <v>2022</v>
      </c>
      <c r="E156">
        <v>2.06</v>
      </c>
      <c r="F156">
        <v>0.24</v>
      </c>
    </row>
    <row r="157" spans="1:6" x14ac:dyDescent="0.35">
      <c r="A157" s="1">
        <f t="shared" si="2"/>
        <v>44923</v>
      </c>
      <c r="B157" s="3">
        <v>12</v>
      </c>
      <c r="C157" t="s">
        <v>271</v>
      </c>
      <c r="D157">
        <v>2022</v>
      </c>
      <c r="E157">
        <v>2.0099999999999998</v>
      </c>
      <c r="F157">
        <v>0.45</v>
      </c>
    </row>
    <row r="158" spans="1:6" x14ac:dyDescent="0.35">
      <c r="A158" s="1">
        <f t="shared" si="2"/>
        <v>44954</v>
      </c>
      <c r="B158" s="3" t="s">
        <v>107</v>
      </c>
      <c r="C158" t="s">
        <v>272</v>
      </c>
      <c r="D158">
        <v>2023</v>
      </c>
      <c r="E158">
        <v>1.96</v>
      </c>
      <c r="F158">
        <v>0.28999999999999998</v>
      </c>
    </row>
    <row r="159" spans="1:6" x14ac:dyDescent="0.35">
      <c r="A159" s="1">
        <f t="shared" si="2"/>
        <v>44985</v>
      </c>
      <c r="B159" s="3" t="s">
        <v>109</v>
      </c>
      <c r="C159" t="s">
        <v>273</v>
      </c>
      <c r="D159">
        <v>2023</v>
      </c>
      <c r="E159">
        <v>1.8</v>
      </c>
      <c r="F159">
        <v>0.24</v>
      </c>
    </row>
    <row r="160" spans="1:6" x14ac:dyDescent="0.35">
      <c r="A160" s="1">
        <f t="shared" si="2"/>
        <v>45013</v>
      </c>
      <c r="B160" s="3" t="s">
        <v>111</v>
      </c>
      <c r="C160" t="s">
        <v>274</v>
      </c>
      <c r="D160">
        <v>2023</v>
      </c>
      <c r="E160">
        <v>1.84</v>
      </c>
      <c r="F160">
        <v>0.27</v>
      </c>
    </row>
    <row r="161" spans="1:6" x14ac:dyDescent="0.35">
      <c r="A161" s="1">
        <f t="shared" si="2"/>
        <v>45044</v>
      </c>
      <c r="B161" s="3" t="s">
        <v>113</v>
      </c>
      <c r="C161" t="s">
        <v>275</v>
      </c>
      <c r="D161">
        <v>2023</v>
      </c>
      <c r="E161">
        <v>2.31</v>
      </c>
      <c r="F161">
        <v>0.37</v>
      </c>
    </row>
    <row r="162" spans="1:6" x14ac:dyDescent="0.35">
      <c r="A162" s="1">
        <f t="shared" si="2"/>
        <v>45074</v>
      </c>
      <c r="B162" s="3" t="s">
        <v>115</v>
      </c>
      <c r="C162" t="s">
        <v>276</v>
      </c>
      <c r="D162">
        <v>2023</v>
      </c>
      <c r="E162">
        <v>2.02</v>
      </c>
      <c r="F162">
        <v>0.44</v>
      </c>
    </row>
    <row r="163" spans="1:6" x14ac:dyDescent="0.35">
      <c r="A163" s="1">
        <f t="shared" si="2"/>
        <v>45105</v>
      </c>
      <c r="B163" s="3" t="s">
        <v>117</v>
      </c>
      <c r="C163" t="s">
        <v>277</v>
      </c>
      <c r="D163">
        <v>2023</v>
      </c>
      <c r="E163">
        <v>2.02</v>
      </c>
      <c r="F163">
        <v>0.42</v>
      </c>
    </row>
    <row r="164" spans="1:6" x14ac:dyDescent="0.35">
      <c r="A164" s="1">
        <f t="shared" si="2"/>
        <v>45135</v>
      </c>
      <c r="B164" s="3" t="s">
        <v>119</v>
      </c>
      <c r="C164" t="s">
        <v>278</v>
      </c>
      <c r="D164">
        <v>2023</v>
      </c>
      <c r="E164">
        <v>2.12</v>
      </c>
      <c r="F164">
        <v>0.23</v>
      </c>
    </row>
    <row r="165" spans="1:6" x14ac:dyDescent="0.35">
      <c r="A165" s="1">
        <f t="shared" si="2"/>
        <v>45166</v>
      </c>
      <c r="B165" s="3" t="s">
        <v>121</v>
      </c>
      <c r="C165" t="s">
        <v>279</v>
      </c>
      <c r="D165">
        <v>2023</v>
      </c>
      <c r="E165">
        <v>1.94</v>
      </c>
      <c r="F165">
        <v>0.13</v>
      </c>
    </row>
    <row r="166" spans="1:6" x14ac:dyDescent="0.35">
      <c r="A166" s="1">
        <f t="shared" si="2"/>
        <v>45197</v>
      </c>
      <c r="B166" s="3" t="s">
        <v>123</v>
      </c>
      <c r="C166" t="s">
        <v>280</v>
      </c>
      <c r="D166">
        <v>2023</v>
      </c>
      <c r="E166">
        <v>1.7</v>
      </c>
      <c r="F166">
        <v>0.11</v>
      </c>
    </row>
    <row r="167" spans="1:6" x14ac:dyDescent="0.35">
      <c r="A167" s="1">
        <f t="shared" si="2"/>
        <v>45227</v>
      </c>
      <c r="B167" s="3">
        <v>10</v>
      </c>
      <c r="C167" t="s">
        <v>281</v>
      </c>
      <c r="D167">
        <v>2023</v>
      </c>
      <c r="E167">
        <v>1.59</v>
      </c>
      <c r="F167">
        <v>0.1</v>
      </c>
    </row>
    <row r="168" spans="1:6" x14ac:dyDescent="0.35">
      <c r="A168" s="1">
        <f t="shared" si="2"/>
        <v>45258</v>
      </c>
      <c r="B168" s="3">
        <v>11</v>
      </c>
      <c r="C168" t="s">
        <v>282</v>
      </c>
      <c r="D168">
        <v>2023</v>
      </c>
      <c r="E168">
        <v>1.6</v>
      </c>
      <c r="F168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B2AC-41BC-4094-93AD-96962BC3227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9F2A1-E79F-441E-AFA0-2AF7EA7D5140}">
  <dimension ref="A1:G97"/>
  <sheetViews>
    <sheetView workbookViewId="0"/>
  </sheetViews>
  <sheetFormatPr defaultRowHeight="14.5" x14ac:dyDescent="0.35"/>
  <cols>
    <col min="6" max="6" width="15.90625" bestFit="1" customWidth="1"/>
    <col min="7" max="7" width="13.6328125" bestFit="1" customWidth="1"/>
  </cols>
  <sheetData>
    <row r="1" spans="1:7" x14ac:dyDescent="0.35">
      <c r="A1" t="s">
        <v>1</v>
      </c>
      <c r="B1" t="s">
        <v>2</v>
      </c>
      <c r="C1" t="s">
        <v>3</v>
      </c>
      <c r="D1" t="s">
        <v>0</v>
      </c>
      <c r="E1" t="s">
        <v>0</v>
      </c>
      <c r="F1" t="s">
        <v>286</v>
      </c>
      <c r="G1" t="s">
        <v>287</v>
      </c>
    </row>
    <row r="2" spans="1:7" x14ac:dyDescent="0.35">
      <c r="A2" s="1">
        <f>DATE(E2,B2,28)</f>
        <v>38804</v>
      </c>
      <c r="B2" s="2">
        <v>3</v>
      </c>
      <c r="C2" t="str">
        <f>LEFT(D2,1)</f>
        <v>1</v>
      </c>
      <c r="D2" t="s">
        <v>26</v>
      </c>
      <c r="E2">
        <v>2006</v>
      </c>
      <c r="F2">
        <v>49.29</v>
      </c>
      <c r="G2">
        <v>3.03</v>
      </c>
    </row>
    <row r="3" spans="1:7" x14ac:dyDescent="0.35">
      <c r="A3" s="1">
        <f>DATE(E3,B3,28)</f>
        <v>38896</v>
      </c>
      <c r="B3" s="2">
        <v>6</v>
      </c>
      <c r="C3" t="str">
        <f t="shared" ref="C3:C66" si="0">LEFT(D3,1)</f>
        <v>2</v>
      </c>
      <c r="D3" t="s">
        <v>27</v>
      </c>
      <c r="E3">
        <v>2006</v>
      </c>
      <c r="F3">
        <v>39.479999999999997</v>
      </c>
      <c r="G3">
        <v>-0.16</v>
      </c>
    </row>
    <row r="4" spans="1:7" x14ac:dyDescent="0.35">
      <c r="A4" s="1">
        <f t="shared" ref="A4" si="1">DATE(E4,B4,28)</f>
        <v>38988</v>
      </c>
      <c r="B4" s="2">
        <v>9</v>
      </c>
      <c r="C4" t="str">
        <f t="shared" si="0"/>
        <v>3</v>
      </c>
      <c r="D4" t="s">
        <v>28</v>
      </c>
      <c r="E4">
        <v>2006</v>
      </c>
      <c r="F4">
        <v>135.31</v>
      </c>
      <c r="G4">
        <v>5.4</v>
      </c>
    </row>
    <row r="5" spans="1:7" x14ac:dyDescent="0.35">
      <c r="A5" s="1">
        <f t="shared" ref="A5" si="2">DATE(E5,B5,28)</f>
        <v>39079</v>
      </c>
      <c r="B5" s="2">
        <v>12</v>
      </c>
      <c r="C5" t="str">
        <f t="shared" si="0"/>
        <v>4</v>
      </c>
      <c r="D5" t="s">
        <v>29</v>
      </c>
      <c r="E5">
        <v>2006</v>
      </c>
      <c r="F5">
        <v>80.31</v>
      </c>
      <c r="G5">
        <v>2.93</v>
      </c>
    </row>
    <row r="6" spans="1:7" x14ac:dyDescent="0.35">
      <c r="A6" s="1">
        <f t="shared" ref="A6:A69" si="3">DATE(E6,B6,28)</f>
        <v>39169</v>
      </c>
      <c r="B6" s="2">
        <v>3</v>
      </c>
      <c r="C6" t="str">
        <f t="shared" si="0"/>
        <v>1</v>
      </c>
      <c r="D6" t="s">
        <v>30</v>
      </c>
      <c r="E6">
        <v>2007</v>
      </c>
      <c r="F6">
        <v>-2.94</v>
      </c>
      <c r="G6">
        <v>0.89</v>
      </c>
    </row>
    <row r="7" spans="1:7" x14ac:dyDescent="0.35">
      <c r="A7" s="1">
        <f t="shared" si="3"/>
        <v>39261</v>
      </c>
      <c r="B7" s="2">
        <v>6</v>
      </c>
      <c r="C7" t="str">
        <f t="shared" si="0"/>
        <v>2</v>
      </c>
      <c r="D7" t="s">
        <v>31</v>
      </c>
      <c r="E7">
        <v>2007</v>
      </c>
      <c r="F7">
        <v>-3.7</v>
      </c>
      <c r="G7">
        <v>-0.54</v>
      </c>
    </row>
    <row r="8" spans="1:7" x14ac:dyDescent="0.35">
      <c r="A8" s="1">
        <f t="shared" si="3"/>
        <v>39353</v>
      </c>
      <c r="B8" s="2">
        <v>9</v>
      </c>
      <c r="C8" t="str">
        <f t="shared" si="0"/>
        <v>3</v>
      </c>
      <c r="D8" t="s">
        <v>32</v>
      </c>
      <c r="E8">
        <v>2007</v>
      </c>
      <c r="F8">
        <v>-129.83000000000001</v>
      </c>
      <c r="G8">
        <v>-11.99</v>
      </c>
    </row>
    <row r="9" spans="1:7" x14ac:dyDescent="0.35">
      <c r="A9" s="1">
        <f t="shared" si="3"/>
        <v>39444</v>
      </c>
      <c r="B9" s="2">
        <v>12</v>
      </c>
      <c r="C9" t="str">
        <f t="shared" si="0"/>
        <v>4</v>
      </c>
      <c r="D9" t="s">
        <v>33</v>
      </c>
      <c r="E9">
        <v>2007</v>
      </c>
      <c r="F9">
        <v>-113.19</v>
      </c>
      <c r="G9">
        <v>-11.4</v>
      </c>
    </row>
    <row r="10" spans="1:7" x14ac:dyDescent="0.35">
      <c r="A10" s="1">
        <f t="shared" si="3"/>
        <v>39535</v>
      </c>
      <c r="B10" s="2">
        <v>3</v>
      </c>
      <c r="C10" t="str">
        <f t="shared" si="0"/>
        <v>1</v>
      </c>
      <c r="D10" t="s">
        <v>34</v>
      </c>
      <c r="E10">
        <v>2008</v>
      </c>
      <c r="F10">
        <v>-34.770000000000003</v>
      </c>
      <c r="G10">
        <v>-8.84</v>
      </c>
    </row>
    <row r="11" spans="1:7" x14ac:dyDescent="0.35">
      <c r="A11" s="1">
        <f t="shared" si="3"/>
        <v>39627</v>
      </c>
      <c r="B11" s="2">
        <v>6</v>
      </c>
      <c r="C11" t="str">
        <f t="shared" si="0"/>
        <v>2</v>
      </c>
      <c r="D11" t="s">
        <v>35</v>
      </c>
      <c r="E11">
        <v>2008</v>
      </c>
      <c r="F11">
        <v>-67.349999999999994</v>
      </c>
      <c r="G11">
        <v>-0.85</v>
      </c>
    </row>
    <row r="12" spans="1:7" x14ac:dyDescent="0.35">
      <c r="A12" s="1">
        <f t="shared" si="3"/>
        <v>39719</v>
      </c>
      <c r="B12" s="2">
        <v>9</v>
      </c>
      <c r="C12" t="str">
        <f t="shared" si="0"/>
        <v>3</v>
      </c>
      <c r="D12" t="s">
        <v>36</v>
      </c>
      <c r="E12">
        <v>2008</v>
      </c>
      <c r="F12">
        <v>-2.9</v>
      </c>
      <c r="G12">
        <v>8.56</v>
      </c>
    </row>
    <row r="13" spans="1:7" x14ac:dyDescent="0.35">
      <c r="A13" s="1">
        <f t="shared" si="3"/>
        <v>39810</v>
      </c>
      <c r="B13" s="2">
        <v>12</v>
      </c>
      <c r="C13" t="str">
        <f t="shared" si="0"/>
        <v>4</v>
      </c>
      <c r="D13" t="s">
        <v>37</v>
      </c>
      <c r="E13">
        <v>2008</v>
      </c>
      <c r="F13">
        <v>112.01</v>
      </c>
      <c r="G13">
        <v>20.350000000000001</v>
      </c>
    </row>
    <row r="14" spans="1:7" x14ac:dyDescent="0.35">
      <c r="A14" s="1">
        <f t="shared" si="3"/>
        <v>39900</v>
      </c>
      <c r="B14" s="2">
        <v>3</v>
      </c>
      <c r="C14" t="str">
        <f t="shared" si="0"/>
        <v>1</v>
      </c>
      <c r="D14" t="s">
        <v>38</v>
      </c>
      <c r="E14">
        <v>2009</v>
      </c>
      <c r="F14">
        <v>169.19</v>
      </c>
      <c r="G14">
        <v>15.65</v>
      </c>
    </row>
    <row r="15" spans="1:7" x14ac:dyDescent="0.35">
      <c r="A15" s="1">
        <f t="shared" si="3"/>
        <v>39992</v>
      </c>
      <c r="B15" s="2">
        <v>6</v>
      </c>
      <c r="C15" t="str">
        <f t="shared" si="0"/>
        <v>2</v>
      </c>
      <c r="D15" t="s">
        <v>39</v>
      </c>
      <c r="E15">
        <v>2009</v>
      </c>
      <c r="F15">
        <v>152.22999999999999</v>
      </c>
      <c r="G15">
        <v>4.38</v>
      </c>
    </row>
    <row r="16" spans="1:7" x14ac:dyDescent="0.35">
      <c r="A16" s="1">
        <f t="shared" si="3"/>
        <v>40084</v>
      </c>
      <c r="B16" s="2">
        <v>9</v>
      </c>
      <c r="C16" t="str">
        <f t="shared" si="0"/>
        <v>3</v>
      </c>
      <c r="D16" t="s">
        <v>40</v>
      </c>
      <c r="E16">
        <v>2009</v>
      </c>
      <c r="F16">
        <v>120.7</v>
      </c>
      <c r="G16">
        <v>2.2400000000000002</v>
      </c>
    </row>
    <row r="17" spans="1:7" x14ac:dyDescent="0.35">
      <c r="A17" s="1">
        <f t="shared" si="3"/>
        <v>40175</v>
      </c>
      <c r="B17" s="2">
        <v>12</v>
      </c>
      <c r="C17" t="str">
        <f t="shared" si="0"/>
        <v>4</v>
      </c>
      <c r="D17" t="s">
        <v>41</v>
      </c>
      <c r="E17">
        <v>2009</v>
      </c>
      <c r="F17">
        <v>-37.729999999999997</v>
      </c>
      <c r="G17">
        <v>-9.83</v>
      </c>
    </row>
    <row r="18" spans="1:7" x14ac:dyDescent="0.35">
      <c r="A18" s="1">
        <f t="shared" si="3"/>
        <v>40265</v>
      </c>
      <c r="B18" s="2">
        <v>3</v>
      </c>
      <c r="C18" t="str">
        <f t="shared" si="0"/>
        <v>1</v>
      </c>
      <c r="D18" t="s">
        <v>42</v>
      </c>
      <c r="E18">
        <v>2010</v>
      </c>
      <c r="F18">
        <v>-67.73</v>
      </c>
      <c r="G18">
        <v>-8.7899999999999991</v>
      </c>
    </row>
    <row r="19" spans="1:7" x14ac:dyDescent="0.35">
      <c r="A19" s="1">
        <f t="shared" si="3"/>
        <v>40357</v>
      </c>
      <c r="B19" s="2">
        <v>6</v>
      </c>
      <c r="C19" t="str">
        <f t="shared" si="0"/>
        <v>2</v>
      </c>
      <c r="D19" t="s">
        <v>43</v>
      </c>
      <c r="E19">
        <v>2010</v>
      </c>
      <c r="F19">
        <v>-3.26</v>
      </c>
      <c r="G19">
        <v>-1.25</v>
      </c>
    </row>
    <row r="20" spans="1:7" x14ac:dyDescent="0.35">
      <c r="A20" s="1">
        <f t="shared" si="3"/>
        <v>40449</v>
      </c>
      <c r="B20" s="2">
        <v>9</v>
      </c>
      <c r="C20" t="str">
        <f t="shared" si="0"/>
        <v>3</v>
      </c>
      <c r="D20" t="s">
        <v>44</v>
      </c>
      <c r="E20">
        <v>2010</v>
      </c>
      <c r="F20">
        <v>-34</v>
      </c>
      <c r="G20">
        <v>0.89</v>
      </c>
    </row>
    <row r="21" spans="1:7" x14ac:dyDescent="0.35">
      <c r="A21" s="1">
        <f t="shared" si="3"/>
        <v>40540</v>
      </c>
      <c r="B21" s="2">
        <v>12</v>
      </c>
      <c r="C21" t="str">
        <f t="shared" si="0"/>
        <v>4</v>
      </c>
      <c r="D21" t="s">
        <v>45</v>
      </c>
      <c r="E21">
        <v>2010</v>
      </c>
      <c r="F21">
        <v>14.26</v>
      </c>
      <c r="G21">
        <v>-2.0299999999999998</v>
      </c>
    </row>
    <row r="22" spans="1:7" x14ac:dyDescent="0.35">
      <c r="A22" s="1">
        <f t="shared" si="3"/>
        <v>40630</v>
      </c>
      <c r="B22" s="2">
        <v>3</v>
      </c>
      <c r="C22" t="str">
        <f t="shared" si="0"/>
        <v>1</v>
      </c>
      <c r="D22" t="s">
        <v>46</v>
      </c>
      <c r="E22">
        <v>2011</v>
      </c>
      <c r="F22">
        <v>-36.130000000000003</v>
      </c>
      <c r="G22">
        <v>-1.32</v>
      </c>
    </row>
    <row r="23" spans="1:7" x14ac:dyDescent="0.35">
      <c r="A23" s="1">
        <f t="shared" si="3"/>
        <v>40722</v>
      </c>
      <c r="B23" s="2">
        <v>6</v>
      </c>
      <c r="C23" t="str">
        <f t="shared" si="0"/>
        <v>2</v>
      </c>
      <c r="D23" t="s">
        <v>47</v>
      </c>
      <c r="E23">
        <v>2011</v>
      </c>
      <c r="F23">
        <v>-78.3</v>
      </c>
      <c r="G23">
        <v>0.75</v>
      </c>
    </row>
    <row r="24" spans="1:7" x14ac:dyDescent="0.35">
      <c r="A24" s="1">
        <f t="shared" si="3"/>
        <v>40814</v>
      </c>
      <c r="B24" s="2">
        <v>9</v>
      </c>
      <c r="C24" t="str">
        <f t="shared" si="0"/>
        <v>3</v>
      </c>
      <c r="D24" t="s">
        <v>48</v>
      </c>
      <c r="E24">
        <v>2011</v>
      </c>
      <c r="F24">
        <v>-84.54</v>
      </c>
      <c r="G24">
        <v>-3.15</v>
      </c>
    </row>
    <row r="25" spans="1:7" x14ac:dyDescent="0.35">
      <c r="A25" s="1">
        <f t="shared" si="3"/>
        <v>40905</v>
      </c>
      <c r="B25" s="2">
        <v>12</v>
      </c>
      <c r="C25" t="str">
        <f t="shared" si="0"/>
        <v>4</v>
      </c>
      <c r="D25" t="s">
        <v>49</v>
      </c>
      <c r="E25">
        <v>2011</v>
      </c>
      <c r="F25">
        <v>-80.180000000000007</v>
      </c>
      <c r="G25">
        <v>-4.09</v>
      </c>
    </row>
    <row r="26" spans="1:7" x14ac:dyDescent="0.35">
      <c r="A26" s="1">
        <f t="shared" si="3"/>
        <v>40996</v>
      </c>
      <c r="B26" s="2">
        <v>3</v>
      </c>
      <c r="C26" t="str">
        <f t="shared" si="0"/>
        <v>1</v>
      </c>
      <c r="D26" t="s">
        <v>50</v>
      </c>
      <c r="E26">
        <v>2012</v>
      </c>
      <c r="F26">
        <v>3.21</v>
      </c>
      <c r="G26">
        <v>1.1000000000000001</v>
      </c>
    </row>
    <row r="27" spans="1:7" x14ac:dyDescent="0.35">
      <c r="A27" s="1">
        <f t="shared" si="3"/>
        <v>41088</v>
      </c>
      <c r="B27" s="2">
        <v>6</v>
      </c>
      <c r="C27" t="str">
        <f t="shared" si="0"/>
        <v>2</v>
      </c>
      <c r="D27" t="s">
        <v>51</v>
      </c>
      <c r="E27">
        <v>2012</v>
      </c>
      <c r="F27">
        <v>-4.4000000000000004</v>
      </c>
      <c r="G27">
        <v>-1</v>
      </c>
    </row>
    <row r="28" spans="1:7" x14ac:dyDescent="0.35">
      <c r="A28" s="1">
        <f t="shared" si="3"/>
        <v>41180</v>
      </c>
      <c r="B28" s="2">
        <v>9</v>
      </c>
      <c r="C28" t="str">
        <f t="shared" si="0"/>
        <v>3</v>
      </c>
      <c r="D28" t="s">
        <v>52</v>
      </c>
      <c r="E28">
        <v>2012</v>
      </c>
      <c r="F28">
        <v>57.01</v>
      </c>
      <c r="G28">
        <v>-0.99</v>
      </c>
    </row>
    <row r="29" spans="1:7" x14ac:dyDescent="0.35">
      <c r="A29" s="1">
        <f t="shared" si="3"/>
        <v>41271</v>
      </c>
      <c r="B29" s="2">
        <v>12</v>
      </c>
      <c r="C29" t="str">
        <f t="shared" si="0"/>
        <v>4</v>
      </c>
      <c r="D29" t="s">
        <v>53</v>
      </c>
      <c r="E29">
        <v>2012</v>
      </c>
      <c r="F29">
        <v>55.63</v>
      </c>
      <c r="G29">
        <v>2.41</v>
      </c>
    </row>
    <row r="30" spans="1:7" x14ac:dyDescent="0.35">
      <c r="A30" s="1">
        <f t="shared" si="3"/>
        <v>41361</v>
      </c>
      <c r="B30" s="2">
        <v>3</v>
      </c>
      <c r="C30" t="str">
        <f t="shared" si="0"/>
        <v>1</v>
      </c>
      <c r="D30" t="s">
        <v>54</v>
      </c>
      <c r="E30">
        <v>2013</v>
      </c>
      <c r="F30">
        <v>2.57</v>
      </c>
      <c r="G30">
        <v>-5.12</v>
      </c>
    </row>
    <row r="31" spans="1:7" x14ac:dyDescent="0.35">
      <c r="A31" s="1">
        <f t="shared" si="3"/>
        <v>41453</v>
      </c>
      <c r="B31" s="2">
        <v>6</v>
      </c>
      <c r="C31" t="str">
        <f t="shared" si="0"/>
        <v>2</v>
      </c>
      <c r="D31" t="s">
        <v>55</v>
      </c>
      <c r="E31">
        <v>2013</v>
      </c>
      <c r="F31">
        <v>-32.619999999999997</v>
      </c>
      <c r="G31">
        <v>-10.050000000000001</v>
      </c>
    </row>
    <row r="32" spans="1:7" x14ac:dyDescent="0.35">
      <c r="A32" s="1">
        <f t="shared" si="3"/>
        <v>41545</v>
      </c>
      <c r="B32" s="2">
        <v>9</v>
      </c>
      <c r="C32" t="str">
        <f t="shared" si="0"/>
        <v>3</v>
      </c>
      <c r="D32" t="s">
        <v>56</v>
      </c>
      <c r="E32">
        <v>2013</v>
      </c>
      <c r="F32">
        <v>-39.549999999999997</v>
      </c>
      <c r="G32">
        <v>-10.130000000000001</v>
      </c>
    </row>
    <row r="33" spans="1:7" x14ac:dyDescent="0.35">
      <c r="A33" s="1">
        <f t="shared" si="3"/>
        <v>41636</v>
      </c>
      <c r="B33" s="2">
        <v>12</v>
      </c>
      <c r="C33" t="str">
        <f t="shared" si="0"/>
        <v>4</v>
      </c>
      <c r="D33" t="s">
        <v>57</v>
      </c>
      <c r="E33">
        <v>2013</v>
      </c>
      <c r="F33">
        <v>-95.19</v>
      </c>
      <c r="G33">
        <v>-7.85</v>
      </c>
    </row>
    <row r="34" spans="1:7" x14ac:dyDescent="0.35">
      <c r="A34" s="1">
        <f t="shared" si="3"/>
        <v>41726</v>
      </c>
      <c r="B34" s="2">
        <v>3</v>
      </c>
      <c r="C34" t="str">
        <f t="shared" si="0"/>
        <v>1</v>
      </c>
      <c r="D34" t="s">
        <v>58</v>
      </c>
      <c r="E34">
        <v>2014</v>
      </c>
      <c r="F34">
        <v>-73.930000000000007</v>
      </c>
      <c r="G34">
        <v>-6.3</v>
      </c>
    </row>
    <row r="35" spans="1:7" x14ac:dyDescent="0.35">
      <c r="A35" s="1">
        <f t="shared" si="3"/>
        <v>41818</v>
      </c>
      <c r="B35" s="2">
        <v>6</v>
      </c>
      <c r="C35" t="str">
        <f t="shared" si="0"/>
        <v>2</v>
      </c>
      <c r="D35" t="s">
        <v>59</v>
      </c>
      <c r="E35">
        <v>2014</v>
      </c>
      <c r="F35">
        <v>1.97</v>
      </c>
      <c r="G35">
        <v>-2.0499999999999998</v>
      </c>
    </row>
    <row r="36" spans="1:7" x14ac:dyDescent="0.35">
      <c r="A36" s="1">
        <f t="shared" si="3"/>
        <v>41910</v>
      </c>
      <c r="B36" s="2">
        <v>9</v>
      </c>
      <c r="C36" t="str">
        <f t="shared" si="0"/>
        <v>3</v>
      </c>
      <c r="D36" t="s">
        <v>60</v>
      </c>
      <c r="E36">
        <v>2014</v>
      </c>
      <c r="F36">
        <v>35.69</v>
      </c>
      <c r="G36">
        <v>4.7</v>
      </c>
    </row>
    <row r="37" spans="1:7" x14ac:dyDescent="0.35">
      <c r="A37" s="1">
        <f t="shared" si="3"/>
        <v>42001</v>
      </c>
      <c r="B37" s="2">
        <v>12</v>
      </c>
      <c r="C37" t="str">
        <f t="shared" si="0"/>
        <v>4</v>
      </c>
      <c r="D37" t="s">
        <v>61</v>
      </c>
      <c r="E37">
        <v>2014</v>
      </c>
      <c r="F37">
        <v>144.65</v>
      </c>
      <c r="G37">
        <v>13.18</v>
      </c>
    </row>
    <row r="38" spans="1:7" x14ac:dyDescent="0.35">
      <c r="A38" s="1">
        <f t="shared" si="3"/>
        <v>42091</v>
      </c>
      <c r="B38" s="2">
        <v>3</v>
      </c>
      <c r="C38" t="str">
        <f t="shared" si="0"/>
        <v>1</v>
      </c>
      <c r="D38" t="s">
        <v>62</v>
      </c>
      <c r="E38">
        <v>2015</v>
      </c>
      <c r="F38">
        <v>208.81</v>
      </c>
      <c r="G38">
        <v>18.82</v>
      </c>
    </row>
    <row r="39" spans="1:7" x14ac:dyDescent="0.35">
      <c r="A39" s="1">
        <f t="shared" si="3"/>
        <v>42183</v>
      </c>
      <c r="B39" s="2">
        <v>6</v>
      </c>
      <c r="C39" t="str">
        <f t="shared" si="0"/>
        <v>2</v>
      </c>
      <c r="D39" t="s">
        <v>63</v>
      </c>
      <c r="E39">
        <v>2015</v>
      </c>
      <c r="F39">
        <v>225.6</v>
      </c>
      <c r="G39">
        <v>10.87</v>
      </c>
    </row>
    <row r="40" spans="1:7" x14ac:dyDescent="0.35">
      <c r="A40" s="1">
        <f t="shared" si="3"/>
        <v>42275</v>
      </c>
      <c r="B40" s="2">
        <v>9</v>
      </c>
      <c r="C40" t="str">
        <f t="shared" si="0"/>
        <v>3</v>
      </c>
      <c r="D40" t="s">
        <v>64</v>
      </c>
      <c r="E40">
        <v>2015</v>
      </c>
      <c r="F40">
        <v>230.51</v>
      </c>
      <c r="G40">
        <v>8.9</v>
      </c>
    </row>
    <row r="41" spans="1:7" x14ac:dyDescent="0.35">
      <c r="A41" s="1">
        <f t="shared" si="3"/>
        <v>42366</v>
      </c>
      <c r="B41" s="2">
        <v>12</v>
      </c>
      <c r="C41" t="str">
        <f t="shared" si="0"/>
        <v>4</v>
      </c>
      <c r="D41" t="s">
        <v>65</v>
      </c>
      <c r="E41">
        <v>2015</v>
      </c>
      <c r="F41">
        <v>282.73</v>
      </c>
      <c r="G41">
        <v>0.47</v>
      </c>
    </row>
    <row r="42" spans="1:7" x14ac:dyDescent="0.35">
      <c r="A42" s="1">
        <f t="shared" si="3"/>
        <v>42457</v>
      </c>
      <c r="B42" s="2">
        <v>3</v>
      </c>
      <c r="C42" t="str">
        <f t="shared" si="0"/>
        <v>1</v>
      </c>
      <c r="D42" t="s">
        <v>66</v>
      </c>
      <c r="E42">
        <v>2016</v>
      </c>
      <c r="F42">
        <v>251.55</v>
      </c>
      <c r="G42">
        <v>-3.57</v>
      </c>
    </row>
    <row r="43" spans="1:7" x14ac:dyDescent="0.35">
      <c r="A43" s="1">
        <f t="shared" si="3"/>
        <v>42549</v>
      </c>
      <c r="B43" s="2">
        <v>6</v>
      </c>
      <c r="C43" t="str">
        <f t="shared" si="0"/>
        <v>2</v>
      </c>
      <c r="D43" t="s">
        <v>67</v>
      </c>
      <c r="E43">
        <v>2016</v>
      </c>
      <c r="F43">
        <v>203.66</v>
      </c>
      <c r="G43">
        <v>1.46</v>
      </c>
    </row>
    <row r="44" spans="1:7" x14ac:dyDescent="0.35">
      <c r="A44" s="1">
        <f t="shared" si="3"/>
        <v>42641</v>
      </c>
      <c r="B44" s="2">
        <v>9</v>
      </c>
      <c r="C44" t="str">
        <f t="shared" si="0"/>
        <v>3</v>
      </c>
      <c r="D44" t="s">
        <v>68</v>
      </c>
      <c r="E44">
        <v>2016</v>
      </c>
      <c r="F44">
        <v>136.72</v>
      </c>
      <c r="G44">
        <v>-0.96</v>
      </c>
    </row>
    <row r="45" spans="1:7" x14ac:dyDescent="0.35">
      <c r="A45" s="1">
        <f t="shared" si="3"/>
        <v>42732</v>
      </c>
      <c r="B45" s="2">
        <v>12</v>
      </c>
      <c r="C45" t="str">
        <f t="shared" si="0"/>
        <v>4</v>
      </c>
      <c r="D45" t="s">
        <v>69</v>
      </c>
      <c r="E45">
        <v>2016</v>
      </c>
      <c r="F45">
        <v>22.42</v>
      </c>
      <c r="G45">
        <v>-3.9</v>
      </c>
    </row>
    <row r="46" spans="1:7" x14ac:dyDescent="0.35">
      <c r="A46" s="1">
        <f t="shared" si="3"/>
        <v>42822</v>
      </c>
      <c r="B46" s="2">
        <v>3</v>
      </c>
      <c r="C46" t="str">
        <f t="shared" si="0"/>
        <v>1</v>
      </c>
      <c r="D46" t="s">
        <v>70</v>
      </c>
      <c r="E46">
        <v>2017</v>
      </c>
      <c r="F46">
        <v>7.71</v>
      </c>
      <c r="G46">
        <v>-4.29</v>
      </c>
    </row>
    <row r="47" spans="1:7" x14ac:dyDescent="0.35">
      <c r="A47" s="1">
        <f t="shared" si="3"/>
        <v>42914</v>
      </c>
      <c r="B47" s="2">
        <v>6</v>
      </c>
      <c r="C47" t="str">
        <f t="shared" si="0"/>
        <v>2</v>
      </c>
      <c r="D47" t="s">
        <v>71</v>
      </c>
      <c r="E47">
        <v>2017</v>
      </c>
      <c r="F47">
        <v>-48.15</v>
      </c>
      <c r="G47">
        <v>-1.81</v>
      </c>
    </row>
    <row r="48" spans="1:7" x14ac:dyDescent="0.35">
      <c r="A48" s="1">
        <f t="shared" si="3"/>
        <v>43006</v>
      </c>
      <c r="B48" s="2">
        <v>9</v>
      </c>
      <c r="C48" t="str">
        <f t="shared" si="0"/>
        <v>3</v>
      </c>
      <c r="D48" t="s">
        <v>72</v>
      </c>
      <c r="E48">
        <v>2017</v>
      </c>
      <c r="F48">
        <v>-109.65</v>
      </c>
      <c r="G48">
        <v>-3.96</v>
      </c>
    </row>
    <row r="49" spans="1:7" x14ac:dyDescent="0.35">
      <c r="A49" s="1">
        <f t="shared" si="3"/>
        <v>43097</v>
      </c>
      <c r="B49" s="2">
        <v>12</v>
      </c>
      <c r="C49" t="str">
        <f t="shared" si="0"/>
        <v>4</v>
      </c>
      <c r="D49" t="s">
        <v>73</v>
      </c>
      <c r="E49">
        <v>2017</v>
      </c>
      <c r="F49">
        <v>-145.76</v>
      </c>
      <c r="G49">
        <v>-5.94</v>
      </c>
    </row>
    <row r="50" spans="1:7" x14ac:dyDescent="0.35">
      <c r="A50" s="1">
        <f t="shared" si="3"/>
        <v>43187</v>
      </c>
      <c r="B50" s="2">
        <v>3</v>
      </c>
      <c r="C50" t="str">
        <f t="shared" si="0"/>
        <v>1</v>
      </c>
      <c r="D50" t="s">
        <v>74</v>
      </c>
      <c r="E50">
        <v>2018</v>
      </c>
      <c r="F50">
        <v>-227.71</v>
      </c>
      <c r="G50">
        <v>-6.34</v>
      </c>
    </row>
    <row r="51" spans="1:7" x14ac:dyDescent="0.35">
      <c r="A51" s="1">
        <f t="shared" si="3"/>
        <v>43279</v>
      </c>
      <c r="B51" s="2">
        <v>6</v>
      </c>
      <c r="C51" t="str">
        <f t="shared" si="0"/>
        <v>2</v>
      </c>
      <c r="D51" t="s">
        <v>75</v>
      </c>
      <c r="E51">
        <v>2018</v>
      </c>
      <c r="F51">
        <v>-214.55</v>
      </c>
      <c r="G51">
        <v>-10.73</v>
      </c>
    </row>
    <row r="52" spans="1:7" x14ac:dyDescent="0.35">
      <c r="A52" s="1">
        <f t="shared" si="3"/>
        <v>43371</v>
      </c>
      <c r="B52" s="2">
        <v>9</v>
      </c>
      <c r="C52" t="str">
        <f t="shared" si="0"/>
        <v>3</v>
      </c>
      <c r="D52" t="s">
        <v>76</v>
      </c>
      <c r="E52">
        <v>2018</v>
      </c>
      <c r="F52">
        <v>-108.17</v>
      </c>
      <c r="G52">
        <v>-2.78</v>
      </c>
    </row>
    <row r="53" spans="1:7" x14ac:dyDescent="0.35">
      <c r="A53" s="1">
        <f t="shared" si="3"/>
        <v>43462</v>
      </c>
      <c r="B53" s="2">
        <v>12</v>
      </c>
      <c r="C53" t="str">
        <f t="shared" si="0"/>
        <v>4</v>
      </c>
      <c r="D53" t="s">
        <v>77</v>
      </c>
      <c r="E53">
        <v>2018</v>
      </c>
      <c r="F53">
        <v>10.91</v>
      </c>
      <c r="G53">
        <v>5.76</v>
      </c>
    </row>
    <row r="54" spans="1:7" x14ac:dyDescent="0.35">
      <c r="A54" s="1">
        <f t="shared" si="3"/>
        <v>43552</v>
      </c>
      <c r="B54" s="2">
        <v>3</v>
      </c>
      <c r="C54" t="str">
        <f t="shared" si="0"/>
        <v>1</v>
      </c>
      <c r="D54" t="s">
        <v>78</v>
      </c>
      <c r="E54">
        <v>2019</v>
      </c>
      <c r="F54">
        <v>54.56</v>
      </c>
      <c r="G54">
        <v>4.0599999999999996</v>
      </c>
    </row>
    <row r="55" spans="1:7" x14ac:dyDescent="0.35">
      <c r="A55" s="1">
        <f t="shared" si="3"/>
        <v>43644</v>
      </c>
      <c r="B55" s="2">
        <v>6</v>
      </c>
      <c r="C55" t="str">
        <f t="shared" si="0"/>
        <v>2</v>
      </c>
      <c r="D55" t="s">
        <v>79</v>
      </c>
      <c r="E55">
        <v>2019</v>
      </c>
      <c r="F55">
        <v>115.94</v>
      </c>
      <c r="G55">
        <v>6.08</v>
      </c>
    </row>
    <row r="56" spans="1:7" x14ac:dyDescent="0.35">
      <c r="A56" s="1">
        <f t="shared" si="3"/>
        <v>43736</v>
      </c>
      <c r="B56" s="2">
        <v>9</v>
      </c>
      <c r="C56" t="str">
        <f t="shared" si="0"/>
        <v>3</v>
      </c>
      <c r="D56" t="s">
        <v>80</v>
      </c>
      <c r="E56">
        <v>2019</v>
      </c>
      <c r="F56">
        <v>72.13</v>
      </c>
      <c r="G56">
        <v>-0.51</v>
      </c>
    </row>
    <row r="57" spans="1:7" x14ac:dyDescent="0.35">
      <c r="A57" s="1">
        <f t="shared" si="3"/>
        <v>43827</v>
      </c>
      <c r="B57" s="2">
        <v>12</v>
      </c>
      <c r="C57" t="str">
        <f t="shared" si="0"/>
        <v>4</v>
      </c>
      <c r="D57" t="s">
        <v>81</v>
      </c>
      <c r="E57">
        <v>2019</v>
      </c>
      <c r="F57">
        <v>16.52</v>
      </c>
      <c r="G57">
        <v>-8.1199999999999992</v>
      </c>
    </row>
    <row r="58" spans="1:7" x14ac:dyDescent="0.35">
      <c r="A58" s="1">
        <f t="shared" si="3"/>
        <v>43918</v>
      </c>
      <c r="B58" s="2">
        <v>3</v>
      </c>
      <c r="C58" t="str">
        <f t="shared" si="0"/>
        <v>1</v>
      </c>
      <c r="D58" t="s">
        <v>82</v>
      </c>
      <c r="E58">
        <v>2020</v>
      </c>
      <c r="F58">
        <v>112.08</v>
      </c>
      <c r="G58">
        <v>15.86</v>
      </c>
    </row>
    <row r="59" spans="1:7" x14ac:dyDescent="0.35">
      <c r="A59" s="1">
        <f t="shared" si="3"/>
        <v>44010</v>
      </c>
      <c r="B59" s="2">
        <v>6</v>
      </c>
      <c r="C59" t="str">
        <f t="shared" si="0"/>
        <v>2</v>
      </c>
      <c r="D59" t="s">
        <v>83</v>
      </c>
      <c r="E59">
        <v>2020</v>
      </c>
      <c r="F59">
        <v>289.37</v>
      </c>
      <c r="G59">
        <v>3.57</v>
      </c>
    </row>
    <row r="60" spans="1:7" x14ac:dyDescent="0.35">
      <c r="A60" s="1">
        <f t="shared" si="3"/>
        <v>44102</v>
      </c>
      <c r="B60" s="2">
        <v>9</v>
      </c>
      <c r="C60" t="str">
        <f t="shared" si="0"/>
        <v>3</v>
      </c>
      <c r="D60" t="s">
        <v>84</v>
      </c>
      <c r="E60">
        <v>2020</v>
      </c>
      <c r="F60">
        <v>244.21</v>
      </c>
      <c r="G60">
        <v>6.01</v>
      </c>
    </row>
    <row r="61" spans="1:7" x14ac:dyDescent="0.35">
      <c r="A61" s="1">
        <f t="shared" si="3"/>
        <v>44193</v>
      </c>
      <c r="B61" s="2">
        <v>12</v>
      </c>
      <c r="C61" t="str">
        <f t="shared" si="0"/>
        <v>4</v>
      </c>
      <c r="D61" t="s">
        <v>85</v>
      </c>
      <c r="E61">
        <v>2020</v>
      </c>
      <c r="F61">
        <v>151.61000000000001</v>
      </c>
      <c r="G61">
        <v>4</v>
      </c>
    </row>
    <row r="62" spans="1:7" x14ac:dyDescent="0.35">
      <c r="A62" s="1">
        <f t="shared" si="3"/>
        <v>44283</v>
      </c>
      <c r="B62" s="2">
        <v>3</v>
      </c>
      <c r="C62" t="str">
        <f t="shared" si="0"/>
        <v>1</v>
      </c>
      <c r="D62" t="s">
        <v>86</v>
      </c>
      <c r="E62">
        <v>2021</v>
      </c>
      <c r="F62">
        <v>-55.75</v>
      </c>
      <c r="G62">
        <v>-18.89</v>
      </c>
    </row>
    <row r="63" spans="1:7" x14ac:dyDescent="0.35">
      <c r="A63" s="1">
        <f t="shared" si="3"/>
        <v>44375</v>
      </c>
      <c r="B63" s="2">
        <v>6</v>
      </c>
      <c r="C63" t="str">
        <f t="shared" si="0"/>
        <v>2</v>
      </c>
      <c r="D63" t="s">
        <v>87</v>
      </c>
      <c r="E63">
        <v>2021</v>
      </c>
      <c r="F63">
        <v>-333.71</v>
      </c>
      <c r="G63">
        <v>-8.5500000000000007</v>
      </c>
    </row>
    <row r="64" spans="1:7" x14ac:dyDescent="0.35">
      <c r="A64" s="1">
        <f t="shared" si="3"/>
        <v>44467</v>
      </c>
      <c r="B64" s="2">
        <v>9</v>
      </c>
      <c r="C64" t="str">
        <f t="shared" si="0"/>
        <v>3</v>
      </c>
      <c r="D64" t="s">
        <v>88</v>
      </c>
      <c r="E64">
        <v>2021</v>
      </c>
      <c r="F64">
        <v>-412.15</v>
      </c>
      <c r="G64">
        <v>-9.02</v>
      </c>
    </row>
    <row r="65" spans="1:7" x14ac:dyDescent="0.35">
      <c r="A65" s="1">
        <f t="shared" si="3"/>
        <v>44558</v>
      </c>
      <c r="B65" s="2">
        <v>12</v>
      </c>
      <c r="C65" t="str">
        <f t="shared" si="0"/>
        <v>4</v>
      </c>
      <c r="D65" t="s">
        <v>89</v>
      </c>
      <c r="E65">
        <v>2021</v>
      </c>
      <c r="F65">
        <v>-387.44</v>
      </c>
      <c r="G65">
        <v>-4.9000000000000004</v>
      </c>
    </row>
    <row r="66" spans="1:7" x14ac:dyDescent="0.35">
      <c r="A66" s="1">
        <f t="shared" si="3"/>
        <v>44648</v>
      </c>
      <c r="B66" s="2">
        <v>3</v>
      </c>
      <c r="C66" t="str">
        <f t="shared" si="0"/>
        <v>1</v>
      </c>
      <c r="D66" t="s">
        <v>90</v>
      </c>
      <c r="E66">
        <v>2022</v>
      </c>
      <c r="F66">
        <v>-311.3</v>
      </c>
      <c r="G66">
        <v>-10.38</v>
      </c>
    </row>
    <row r="67" spans="1:7" x14ac:dyDescent="0.35">
      <c r="A67" s="1">
        <f t="shared" si="3"/>
        <v>44740</v>
      </c>
      <c r="B67" s="2">
        <v>6</v>
      </c>
      <c r="C67" t="str">
        <f t="shared" ref="C67:C72" si="4">LEFT(D67,1)</f>
        <v>2</v>
      </c>
      <c r="D67" t="s">
        <v>91</v>
      </c>
      <c r="E67">
        <v>2022</v>
      </c>
      <c r="F67">
        <v>-216.58</v>
      </c>
      <c r="G67">
        <v>-11.51</v>
      </c>
    </row>
    <row r="68" spans="1:7" x14ac:dyDescent="0.35">
      <c r="A68" s="1">
        <f t="shared" si="3"/>
        <v>44832</v>
      </c>
      <c r="B68" s="2">
        <v>9</v>
      </c>
      <c r="C68" t="str">
        <f t="shared" si="4"/>
        <v>3</v>
      </c>
      <c r="D68" t="s">
        <v>92</v>
      </c>
      <c r="E68">
        <v>2022</v>
      </c>
      <c r="F68">
        <v>-23.53</v>
      </c>
      <c r="G68">
        <v>-2.6</v>
      </c>
    </row>
    <row r="69" spans="1:7" x14ac:dyDescent="0.35">
      <c r="A69" s="1">
        <f t="shared" si="3"/>
        <v>44923</v>
      </c>
      <c r="B69" s="2">
        <v>12</v>
      </c>
      <c r="C69" t="str">
        <f t="shared" si="4"/>
        <v>4</v>
      </c>
      <c r="D69" t="s">
        <v>93</v>
      </c>
      <c r="E69">
        <v>2022</v>
      </c>
      <c r="F69">
        <v>126.9</v>
      </c>
      <c r="G69">
        <v>2.46</v>
      </c>
    </row>
    <row r="70" spans="1:7" x14ac:dyDescent="0.35">
      <c r="A70" s="1">
        <f t="shared" ref="A70:A72" si="5">DATE(E70,B70,28)</f>
        <v>45013</v>
      </c>
      <c r="B70" s="2">
        <v>3</v>
      </c>
      <c r="C70" t="str">
        <f t="shared" si="4"/>
        <v>1</v>
      </c>
      <c r="D70" t="s">
        <v>94</v>
      </c>
      <c r="E70">
        <v>2023</v>
      </c>
      <c r="F70">
        <v>141.97999999999999</v>
      </c>
      <c r="G70">
        <v>10.45</v>
      </c>
    </row>
    <row r="71" spans="1:7" x14ac:dyDescent="0.35">
      <c r="A71" s="1">
        <f t="shared" si="5"/>
        <v>45105</v>
      </c>
      <c r="B71" s="2">
        <v>6</v>
      </c>
      <c r="C71" t="str">
        <f t="shared" si="4"/>
        <v>2</v>
      </c>
      <c r="D71" t="s">
        <v>95</v>
      </c>
      <c r="E71">
        <v>2023</v>
      </c>
      <c r="F71">
        <v>164.54</v>
      </c>
      <c r="G71">
        <v>17.059999999999999</v>
      </c>
    </row>
    <row r="72" spans="1:7" x14ac:dyDescent="0.35">
      <c r="A72" s="1">
        <f t="shared" si="5"/>
        <v>45197</v>
      </c>
      <c r="B72" s="2">
        <v>9</v>
      </c>
      <c r="C72" t="str">
        <f t="shared" si="4"/>
        <v>3</v>
      </c>
      <c r="D72" t="s">
        <v>96</v>
      </c>
      <c r="E72">
        <v>2023</v>
      </c>
      <c r="F72">
        <v>101.74</v>
      </c>
      <c r="G72">
        <v>-3.14</v>
      </c>
    </row>
    <row r="73" spans="1:7" x14ac:dyDescent="0.35">
      <c r="B73" s="2">
        <v>12</v>
      </c>
    </row>
    <row r="74" spans="1:7" x14ac:dyDescent="0.35">
      <c r="B74" s="2">
        <v>3</v>
      </c>
    </row>
    <row r="75" spans="1:7" x14ac:dyDescent="0.35">
      <c r="B75" s="2">
        <v>6</v>
      </c>
    </row>
    <row r="76" spans="1:7" x14ac:dyDescent="0.35">
      <c r="B76" s="2">
        <v>9</v>
      </c>
    </row>
    <row r="77" spans="1:7" x14ac:dyDescent="0.35">
      <c r="B77" s="2">
        <v>12</v>
      </c>
    </row>
    <row r="78" spans="1:7" x14ac:dyDescent="0.35">
      <c r="B78" s="2">
        <v>3</v>
      </c>
    </row>
    <row r="79" spans="1:7" x14ac:dyDescent="0.35">
      <c r="B79" s="2">
        <v>6</v>
      </c>
    </row>
    <row r="80" spans="1:7" x14ac:dyDescent="0.35">
      <c r="B80" s="2">
        <v>9</v>
      </c>
    </row>
    <row r="81" spans="2:2" x14ac:dyDescent="0.35">
      <c r="B81" s="2">
        <v>12</v>
      </c>
    </row>
    <row r="82" spans="2:2" x14ac:dyDescent="0.35">
      <c r="B82" s="2">
        <v>3</v>
      </c>
    </row>
    <row r="83" spans="2:2" x14ac:dyDescent="0.35">
      <c r="B83" s="2">
        <v>6</v>
      </c>
    </row>
    <row r="84" spans="2:2" x14ac:dyDescent="0.35">
      <c r="B84" s="2">
        <v>9</v>
      </c>
    </row>
    <row r="85" spans="2:2" x14ac:dyDescent="0.35">
      <c r="B85" s="2">
        <v>12</v>
      </c>
    </row>
    <row r="86" spans="2:2" x14ac:dyDescent="0.35">
      <c r="B86" s="2">
        <v>3</v>
      </c>
    </row>
    <row r="87" spans="2:2" x14ac:dyDescent="0.35">
      <c r="B87" s="2">
        <v>6</v>
      </c>
    </row>
    <row r="88" spans="2:2" x14ac:dyDescent="0.35">
      <c r="B88" s="2">
        <v>9</v>
      </c>
    </row>
    <row r="89" spans="2:2" x14ac:dyDescent="0.35">
      <c r="B89" s="2">
        <v>12</v>
      </c>
    </row>
    <row r="90" spans="2:2" x14ac:dyDescent="0.35">
      <c r="B90" s="2">
        <v>3</v>
      </c>
    </row>
    <row r="91" spans="2:2" x14ac:dyDescent="0.35">
      <c r="B91" s="2">
        <v>6</v>
      </c>
    </row>
    <row r="92" spans="2:2" x14ac:dyDescent="0.35">
      <c r="B92" s="2">
        <v>9</v>
      </c>
    </row>
    <row r="93" spans="2:2" x14ac:dyDescent="0.35">
      <c r="B93" s="2">
        <v>12</v>
      </c>
    </row>
    <row r="94" spans="2:2" x14ac:dyDescent="0.35">
      <c r="B94" s="2">
        <v>3</v>
      </c>
    </row>
    <row r="95" spans="2:2" x14ac:dyDescent="0.35">
      <c r="B95" s="2">
        <v>6</v>
      </c>
    </row>
    <row r="96" spans="2:2" x14ac:dyDescent="0.35">
      <c r="B96" s="2">
        <v>9</v>
      </c>
    </row>
    <row r="97" spans="2:2" x14ac:dyDescent="0.35">
      <c r="B97" s="2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9DB9-3A89-464B-855B-002078C768C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F242-FCE0-46AE-AD48-8DCC11122823}">
  <dimension ref="A1:J192"/>
  <sheetViews>
    <sheetView workbookViewId="0">
      <selection activeCell="H1" sqref="H1"/>
    </sheetView>
  </sheetViews>
  <sheetFormatPr defaultRowHeight="14.5" x14ac:dyDescent="0.35"/>
  <cols>
    <col min="1" max="1" width="10.453125" bestFit="1" customWidth="1"/>
    <col min="5" max="5" width="23.54296875" bestFit="1" customWidth="1"/>
    <col min="6" max="6" width="24.36328125" bestFit="1" customWidth="1"/>
    <col min="7" max="7" width="22.7265625" bestFit="1" customWidth="1"/>
  </cols>
  <sheetData>
    <row r="1" spans="1:10" x14ac:dyDescent="0.35">
      <c r="A1" t="s">
        <v>1</v>
      </c>
      <c r="B1" t="s">
        <v>104</v>
      </c>
      <c r="C1" t="s">
        <v>402</v>
      </c>
      <c r="D1" t="s">
        <v>0</v>
      </c>
      <c r="E1" t="s">
        <v>288</v>
      </c>
      <c r="F1" t="s">
        <v>289</v>
      </c>
      <c r="G1" t="s">
        <v>290</v>
      </c>
      <c r="H1" t="s">
        <v>403</v>
      </c>
      <c r="I1" t="s">
        <v>404</v>
      </c>
      <c r="J1" t="s">
        <v>405</v>
      </c>
    </row>
    <row r="2" spans="1:10" x14ac:dyDescent="0.35">
      <c r="A2" s="1">
        <f>DATE(C2,B2,28)</f>
        <v>39475</v>
      </c>
      <c r="B2">
        <v>1</v>
      </c>
      <c r="C2">
        <v>2008</v>
      </c>
      <c r="D2" s="4">
        <v>39448</v>
      </c>
      <c r="E2">
        <v>223.69</v>
      </c>
      <c r="F2">
        <v>-339.94</v>
      </c>
      <c r="G2">
        <v>-116.25</v>
      </c>
      <c r="H2">
        <v>149.94999999999999</v>
      </c>
      <c r="I2">
        <v>-100.83</v>
      </c>
      <c r="J2">
        <v>49.12</v>
      </c>
    </row>
    <row r="3" spans="1:10" x14ac:dyDescent="0.35">
      <c r="A3" s="1">
        <f t="shared" ref="A3:A66" si="0">DATE(C3,B3,28)</f>
        <v>39506</v>
      </c>
      <c r="B3">
        <v>2</v>
      </c>
      <c r="C3">
        <v>2008</v>
      </c>
      <c r="D3" t="s">
        <v>291</v>
      </c>
      <c r="E3">
        <v>209.71</v>
      </c>
      <c r="F3">
        <v>-352.59</v>
      </c>
      <c r="G3">
        <v>-142.88</v>
      </c>
      <c r="H3">
        <v>193.6</v>
      </c>
      <c r="I3">
        <v>-90.3</v>
      </c>
      <c r="J3">
        <v>103.3</v>
      </c>
    </row>
    <row r="4" spans="1:10" x14ac:dyDescent="0.35">
      <c r="A4" s="1">
        <f t="shared" si="0"/>
        <v>39535</v>
      </c>
      <c r="B4">
        <v>3</v>
      </c>
      <c r="C4">
        <v>2008</v>
      </c>
      <c r="D4" s="4">
        <v>39508</v>
      </c>
      <c r="E4">
        <v>203.46</v>
      </c>
      <c r="F4">
        <v>-311.77</v>
      </c>
      <c r="G4">
        <v>-108.31</v>
      </c>
      <c r="H4">
        <v>158.34</v>
      </c>
      <c r="I4">
        <v>-83.95</v>
      </c>
      <c r="J4">
        <v>74.39</v>
      </c>
    </row>
    <row r="5" spans="1:10" x14ac:dyDescent="0.35">
      <c r="A5" s="1">
        <f t="shared" si="0"/>
        <v>39566</v>
      </c>
      <c r="B5">
        <v>4</v>
      </c>
      <c r="C5">
        <v>2008</v>
      </c>
      <c r="D5" t="s">
        <v>292</v>
      </c>
      <c r="E5">
        <v>197.8</v>
      </c>
      <c r="F5">
        <v>-278.58999999999997</v>
      </c>
      <c r="G5">
        <v>-80.78</v>
      </c>
      <c r="H5">
        <v>195.77</v>
      </c>
      <c r="I5">
        <v>-86.79</v>
      </c>
      <c r="J5">
        <v>108.98</v>
      </c>
    </row>
    <row r="6" spans="1:10" x14ac:dyDescent="0.35">
      <c r="A6" s="1">
        <f t="shared" si="0"/>
        <v>39596</v>
      </c>
      <c r="B6">
        <v>5</v>
      </c>
      <c r="C6">
        <v>2008</v>
      </c>
      <c r="D6" t="s">
        <v>293</v>
      </c>
      <c r="E6">
        <v>220.52</v>
      </c>
      <c r="F6">
        <v>-279.20999999999998</v>
      </c>
      <c r="G6">
        <v>-58.69</v>
      </c>
      <c r="H6">
        <v>167.22</v>
      </c>
      <c r="I6">
        <v>-89.84</v>
      </c>
      <c r="J6">
        <v>77.38</v>
      </c>
    </row>
    <row r="7" spans="1:10" x14ac:dyDescent="0.35">
      <c r="A7" s="1">
        <f t="shared" si="0"/>
        <v>39627</v>
      </c>
      <c r="B7">
        <v>6</v>
      </c>
      <c r="C7">
        <v>2008</v>
      </c>
      <c r="D7" s="4">
        <v>39600</v>
      </c>
      <c r="E7">
        <v>205.49</v>
      </c>
      <c r="F7">
        <v>-256.47000000000003</v>
      </c>
      <c r="G7">
        <v>-50.99</v>
      </c>
      <c r="H7">
        <v>150.28</v>
      </c>
      <c r="I7">
        <v>-86.82</v>
      </c>
      <c r="J7">
        <v>63.47</v>
      </c>
    </row>
    <row r="8" spans="1:10" x14ac:dyDescent="0.35">
      <c r="A8" s="1">
        <f t="shared" si="0"/>
        <v>39657</v>
      </c>
      <c r="B8">
        <v>7</v>
      </c>
      <c r="C8">
        <v>2008</v>
      </c>
      <c r="D8" s="4">
        <v>39630</v>
      </c>
      <c r="E8">
        <v>136.28</v>
      </c>
      <c r="F8">
        <v>-228.43</v>
      </c>
      <c r="G8">
        <v>-92.14</v>
      </c>
      <c r="H8">
        <v>136.91999999999999</v>
      </c>
      <c r="I8">
        <v>-73.930000000000007</v>
      </c>
      <c r="J8">
        <v>63</v>
      </c>
    </row>
    <row r="9" spans="1:10" x14ac:dyDescent="0.35">
      <c r="A9" s="1">
        <f t="shared" si="0"/>
        <v>39688</v>
      </c>
      <c r="B9">
        <v>8</v>
      </c>
      <c r="C9">
        <v>2008</v>
      </c>
      <c r="D9" t="s">
        <v>294</v>
      </c>
      <c r="E9">
        <v>115.29</v>
      </c>
      <c r="F9">
        <v>-218.51</v>
      </c>
      <c r="G9">
        <v>-103.22</v>
      </c>
      <c r="H9">
        <v>125.59</v>
      </c>
      <c r="I9">
        <v>-77.38</v>
      </c>
      <c r="J9">
        <v>48.21</v>
      </c>
    </row>
    <row r="10" spans="1:10" x14ac:dyDescent="0.35">
      <c r="A10" s="1">
        <f t="shared" si="0"/>
        <v>39719</v>
      </c>
      <c r="B10">
        <v>9</v>
      </c>
      <c r="C10">
        <v>2008</v>
      </c>
      <c r="D10" t="s">
        <v>295</v>
      </c>
      <c r="E10">
        <v>107.38</v>
      </c>
      <c r="F10">
        <v>-220.43</v>
      </c>
      <c r="G10">
        <v>-113.05</v>
      </c>
      <c r="H10">
        <v>107.62</v>
      </c>
      <c r="I10">
        <v>-80.349999999999994</v>
      </c>
      <c r="J10">
        <v>27.27</v>
      </c>
    </row>
    <row r="11" spans="1:10" x14ac:dyDescent="0.35">
      <c r="A11" s="1">
        <f t="shared" si="0"/>
        <v>39749</v>
      </c>
      <c r="B11">
        <v>10</v>
      </c>
      <c r="C11">
        <v>2008</v>
      </c>
      <c r="D11" t="s">
        <v>296</v>
      </c>
      <c r="E11">
        <v>118.38</v>
      </c>
      <c r="F11">
        <v>-207.54</v>
      </c>
      <c r="G11">
        <v>-89.17</v>
      </c>
      <c r="H11">
        <v>97.49</v>
      </c>
      <c r="I11">
        <v>-108.25</v>
      </c>
      <c r="J11">
        <v>-10.76</v>
      </c>
    </row>
    <row r="12" spans="1:10" x14ac:dyDescent="0.35">
      <c r="A12" s="1">
        <f t="shared" si="0"/>
        <v>39780</v>
      </c>
      <c r="B12">
        <v>11</v>
      </c>
      <c r="C12">
        <v>2008</v>
      </c>
      <c r="D12" s="4">
        <v>39753</v>
      </c>
      <c r="E12">
        <v>140.13999999999999</v>
      </c>
      <c r="F12">
        <v>-266.14</v>
      </c>
      <c r="G12">
        <v>-126</v>
      </c>
      <c r="H12">
        <v>90.45</v>
      </c>
      <c r="I12">
        <v>-102.97</v>
      </c>
      <c r="J12">
        <v>-12.52</v>
      </c>
    </row>
    <row r="13" spans="1:10" x14ac:dyDescent="0.35">
      <c r="A13" s="1">
        <f t="shared" si="0"/>
        <v>39810</v>
      </c>
      <c r="B13">
        <v>12</v>
      </c>
      <c r="C13">
        <v>2008</v>
      </c>
      <c r="D13" t="s">
        <v>297</v>
      </c>
      <c r="E13">
        <v>153.04</v>
      </c>
      <c r="F13">
        <v>-313.99</v>
      </c>
      <c r="G13">
        <v>-160.94</v>
      </c>
      <c r="H13">
        <v>122.91</v>
      </c>
      <c r="I13">
        <v>-80.180000000000007</v>
      </c>
      <c r="J13">
        <v>42.73</v>
      </c>
    </row>
    <row r="14" spans="1:10" x14ac:dyDescent="0.35">
      <c r="A14" s="1">
        <f t="shared" si="0"/>
        <v>39841</v>
      </c>
      <c r="B14">
        <v>1</v>
      </c>
      <c r="C14">
        <f>C2+1</f>
        <v>2009</v>
      </c>
      <c r="D14" s="4">
        <v>39814</v>
      </c>
      <c r="E14">
        <v>169.96</v>
      </c>
      <c r="F14">
        <v>-344.92</v>
      </c>
      <c r="G14">
        <v>-174.96</v>
      </c>
      <c r="H14">
        <v>139.54</v>
      </c>
      <c r="I14">
        <v>-89.51</v>
      </c>
      <c r="J14">
        <v>50.03</v>
      </c>
    </row>
    <row r="15" spans="1:10" x14ac:dyDescent="0.35">
      <c r="A15" s="1">
        <f t="shared" si="0"/>
        <v>39872</v>
      </c>
      <c r="B15">
        <v>2</v>
      </c>
      <c r="C15">
        <f t="shared" ref="C15:C78" si="1">C3+1</f>
        <v>2009</v>
      </c>
      <c r="D15" t="s">
        <v>298</v>
      </c>
      <c r="E15">
        <v>130.96</v>
      </c>
      <c r="F15">
        <v>-332.48</v>
      </c>
      <c r="G15">
        <v>-201.53</v>
      </c>
      <c r="H15">
        <v>142.09</v>
      </c>
      <c r="I15">
        <v>-120.03</v>
      </c>
      <c r="J15">
        <v>22.06</v>
      </c>
    </row>
    <row r="16" spans="1:10" x14ac:dyDescent="0.35">
      <c r="A16" s="1">
        <f t="shared" si="0"/>
        <v>39900</v>
      </c>
      <c r="B16">
        <v>3</v>
      </c>
      <c r="C16">
        <f t="shared" si="1"/>
        <v>2009</v>
      </c>
      <c r="D16" s="4">
        <v>39873</v>
      </c>
      <c r="E16">
        <v>165.94</v>
      </c>
      <c r="F16">
        <v>-362.58</v>
      </c>
      <c r="G16">
        <v>-196.64</v>
      </c>
      <c r="H16">
        <v>120.82</v>
      </c>
      <c r="I16">
        <v>-87.41</v>
      </c>
      <c r="J16">
        <v>33.4</v>
      </c>
    </row>
    <row r="17" spans="1:10" x14ac:dyDescent="0.35">
      <c r="A17" s="1">
        <f t="shared" si="0"/>
        <v>39931</v>
      </c>
      <c r="B17">
        <v>4</v>
      </c>
      <c r="C17">
        <f t="shared" si="1"/>
        <v>2009</v>
      </c>
      <c r="D17" t="s">
        <v>299</v>
      </c>
      <c r="E17">
        <v>154.27000000000001</v>
      </c>
      <c r="F17">
        <v>-357.6</v>
      </c>
      <c r="G17">
        <v>-203.33</v>
      </c>
      <c r="H17">
        <v>114.71</v>
      </c>
      <c r="I17">
        <v>-92.49</v>
      </c>
      <c r="J17">
        <v>22.22</v>
      </c>
    </row>
    <row r="18" spans="1:10" x14ac:dyDescent="0.35">
      <c r="A18" s="1">
        <f t="shared" si="0"/>
        <v>39961</v>
      </c>
      <c r="B18">
        <v>5</v>
      </c>
      <c r="C18">
        <f t="shared" si="1"/>
        <v>2009</v>
      </c>
      <c r="D18" t="s">
        <v>300</v>
      </c>
      <c r="E18">
        <v>123.27</v>
      </c>
      <c r="F18">
        <v>-339.12</v>
      </c>
      <c r="G18">
        <v>-215.85</v>
      </c>
      <c r="H18">
        <v>129.83000000000001</v>
      </c>
      <c r="I18">
        <v>-53.14</v>
      </c>
      <c r="J18">
        <v>76.69</v>
      </c>
    </row>
    <row r="19" spans="1:10" x14ac:dyDescent="0.35">
      <c r="A19" s="1">
        <f t="shared" si="0"/>
        <v>39992</v>
      </c>
      <c r="B19">
        <v>6</v>
      </c>
      <c r="C19">
        <f t="shared" si="1"/>
        <v>2009</v>
      </c>
      <c r="D19" s="4">
        <v>39965</v>
      </c>
      <c r="E19">
        <v>118.15</v>
      </c>
      <c r="F19">
        <v>-311.8</v>
      </c>
      <c r="G19">
        <v>-193.65</v>
      </c>
      <c r="H19">
        <v>145.85</v>
      </c>
      <c r="I19">
        <v>-68.92</v>
      </c>
      <c r="J19">
        <v>76.92</v>
      </c>
    </row>
    <row r="20" spans="1:10" x14ac:dyDescent="0.35">
      <c r="A20" s="1">
        <f t="shared" si="0"/>
        <v>40022</v>
      </c>
      <c r="B20">
        <v>7</v>
      </c>
      <c r="C20">
        <f t="shared" si="1"/>
        <v>2009</v>
      </c>
      <c r="D20" s="4">
        <v>39995</v>
      </c>
      <c r="E20">
        <v>147.58000000000001</v>
      </c>
      <c r="F20">
        <v>-326.76</v>
      </c>
      <c r="G20">
        <v>-179.18</v>
      </c>
      <c r="H20">
        <v>132.75</v>
      </c>
      <c r="I20">
        <v>-86.02</v>
      </c>
      <c r="J20">
        <v>46.72</v>
      </c>
    </row>
    <row r="21" spans="1:10" x14ac:dyDescent="0.35">
      <c r="A21" s="1">
        <f t="shared" si="0"/>
        <v>40053</v>
      </c>
      <c r="B21">
        <v>8</v>
      </c>
      <c r="C21">
        <f t="shared" si="1"/>
        <v>2009</v>
      </c>
      <c r="D21" t="s">
        <v>301</v>
      </c>
      <c r="E21">
        <v>114.39</v>
      </c>
      <c r="F21">
        <v>-298.58999999999997</v>
      </c>
      <c r="G21">
        <v>-184.21</v>
      </c>
      <c r="H21">
        <v>155.31</v>
      </c>
      <c r="I21">
        <v>-69.510000000000005</v>
      </c>
      <c r="J21">
        <v>85.8</v>
      </c>
    </row>
    <row r="22" spans="1:10" x14ac:dyDescent="0.35">
      <c r="A22" s="1">
        <f t="shared" si="0"/>
        <v>40084</v>
      </c>
      <c r="B22">
        <v>9</v>
      </c>
      <c r="C22">
        <f t="shared" si="1"/>
        <v>2009</v>
      </c>
      <c r="D22" t="s">
        <v>302</v>
      </c>
      <c r="E22">
        <v>112.12</v>
      </c>
      <c r="F22">
        <v>-307.70999999999998</v>
      </c>
      <c r="G22">
        <v>-195.59</v>
      </c>
      <c r="H22">
        <v>138.86000000000001</v>
      </c>
      <c r="I22">
        <v>-78.86</v>
      </c>
      <c r="J22">
        <v>60</v>
      </c>
    </row>
    <row r="23" spans="1:10" x14ac:dyDescent="0.35">
      <c r="A23" s="1">
        <f t="shared" si="0"/>
        <v>40114</v>
      </c>
      <c r="B23">
        <v>10</v>
      </c>
      <c r="C23">
        <f t="shared" si="1"/>
        <v>2009</v>
      </c>
      <c r="D23" t="s">
        <v>303</v>
      </c>
      <c r="E23">
        <v>131.13999999999999</v>
      </c>
      <c r="F23">
        <v>-329.68</v>
      </c>
      <c r="G23">
        <v>-198.54</v>
      </c>
      <c r="H23">
        <v>204.61</v>
      </c>
      <c r="I23">
        <v>-47.05</v>
      </c>
      <c r="J23">
        <v>157.56</v>
      </c>
    </row>
    <row r="24" spans="1:10" x14ac:dyDescent="0.35">
      <c r="A24" s="1">
        <f t="shared" si="0"/>
        <v>40145</v>
      </c>
      <c r="B24">
        <v>11</v>
      </c>
      <c r="C24">
        <f t="shared" si="1"/>
        <v>2009</v>
      </c>
      <c r="D24" s="4">
        <v>40118</v>
      </c>
      <c r="E24">
        <v>152.77000000000001</v>
      </c>
      <c r="F24">
        <v>-383.28</v>
      </c>
      <c r="G24">
        <v>-230.51</v>
      </c>
      <c r="H24">
        <v>158.12</v>
      </c>
      <c r="I24">
        <v>-43.14</v>
      </c>
      <c r="J24">
        <v>114.97</v>
      </c>
    </row>
    <row r="25" spans="1:10" x14ac:dyDescent="0.35">
      <c r="A25" s="1">
        <f t="shared" si="0"/>
        <v>40175</v>
      </c>
      <c r="B25">
        <v>12</v>
      </c>
      <c r="C25">
        <f t="shared" si="1"/>
        <v>2009</v>
      </c>
      <c r="D25" t="s">
        <v>304</v>
      </c>
      <c r="E25">
        <v>136.93</v>
      </c>
      <c r="F25">
        <v>-392.49</v>
      </c>
      <c r="G25">
        <v>-255.56</v>
      </c>
      <c r="H25">
        <v>172.73</v>
      </c>
      <c r="I25">
        <v>-39.19</v>
      </c>
      <c r="J25">
        <v>133.54</v>
      </c>
    </row>
    <row r="26" spans="1:10" x14ac:dyDescent="0.35">
      <c r="A26" s="1">
        <f t="shared" si="0"/>
        <v>40206</v>
      </c>
      <c r="B26">
        <v>1</v>
      </c>
      <c r="C26">
        <f t="shared" si="1"/>
        <v>2010</v>
      </c>
      <c r="D26" s="4">
        <v>40179</v>
      </c>
      <c r="E26">
        <v>164.97</v>
      </c>
      <c r="F26">
        <v>-408.45</v>
      </c>
      <c r="G26">
        <v>-243.48</v>
      </c>
      <c r="H26">
        <v>179.14</v>
      </c>
      <c r="I26">
        <v>-45.99</v>
      </c>
      <c r="J26">
        <v>133.16</v>
      </c>
    </row>
    <row r="27" spans="1:10" x14ac:dyDescent="0.35">
      <c r="A27" s="1">
        <f t="shared" si="0"/>
        <v>40237</v>
      </c>
      <c r="B27">
        <v>2</v>
      </c>
      <c r="C27">
        <f t="shared" si="1"/>
        <v>2010</v>
      </c>
      <c r="D27" t="s">
        <v>305</v>
      </c>
      <c r="E27">
        <v>156.65</v>
      </c>
      <c r="F27">
        <v>-384.41</v>
      </c>
      <c r="G27">
        <v>-227.76</v>
      </c>
      <c r="H27">
        <v>180.79</v>
      </c>
      <c r="I27">
        <v>-48.29</v>
      </c>
      <c r="J27">
        <v>132.5</v>
      </c>
    </row>
    <row r="28" spans="1:10" x14ac:dyDescent="0.35">
      <c r="A28" s="1">
        <f t="shared" si="0"/>
        <v>40265</v>
      </c>
      <c r="B28">
        <v>3</v>
      </c>
      <c r="C28">
        <f t="shared" si="1"/>
        <v>2010</v>
      </c>
      <c r="D28" s="4">
        <v>40238</v>
      </c>
      <c r="E28">
        <v>172.46</v>
      </c>
      <c r="F28">
        <v>-409.68</v>
      </c>
      <c r="G28">
        <v>-237.22</v>
      </c>
      <c r="H28">
        <v>212.06</v>
      </c>
      <c r="I28">
        <v>-42.58</v>
      </c>
      <c r="J28">
        <v>169.48</v>
      </c>
    </row>
    <row r="29" spans="1:10" x14ac:dyDescent="0.35">
      <c r="A29" s="1">
        <f t="shared" si="0"/>
        <v>40296</v>
      </c>
      <c r="B29">
        <v>4</v>
      </c>
      <c r="C29">
        <f t="shared" si="1"/>
        <v>2010</v>
      </c>
      <c r="D29" t="s">
        <v>306</v>
      </c>
      <c r="E29">
        <v>252</v>
      </c>
      <c r="F29">
        <v>-476.52</v>
      </c>
      <c r="G29">
        <v>-224.52</v>
      </c>
      <c r="H29">
        <v>198.05</v>
      </c>
      <c r="I29">
        <v>-51.12</v>
      </c>
      <c r="J29">
        <v>146.93</v>
      </c>
    </row>
    <row r="30" spans="1:10" x14ac:dyDescent="0.35">
      <c r="A30" s="1">
        <f t="shared" si="0"/>
        <v>40326</v>
      </c>
      <c r="B30">
        <v>5</v>
      </c>
      <c r="C30">
        <f t="shared" si="1"/>
        <v>2010</v>
      </c>
      <c r="D30" t="s">
        <v>307</v>
      </c>
      <c r="E30">
        <v>185.01</v>
      </c>
      <c r="F30">
        <v>-403.3</v>
      </c>
      <c r="G30">
        <v>-218.29</v>
      </c>
      <c r="H30">
        <v>183.24</v>
      </c>
      <c r="I30">
        <v>-107.39</v>
      </c>
      <c r="J30">
        <v>75.86</v>
      </c>
    </row>
    <row r="31" spans="1:10" x14ac:dyDescent="0.35">
      <c r="A31" s="1">
        <f t="shared" si="0"/>
        <v>40357</v>
      </c>
      <c r="B31">
        <v>6</v>
      </c>
      <c r="C31">
        <f t="shared" si="1"/>
        <v>2010</v>
      </c>
      <c r="D31" s="4">
        <v>40330</v>
      </c>
      <c r="E31">
        <v>143.83000000000001</v>
      </c>
      <c r="F31">
        <v>-352.36</v>
      </c>
      <c r="G31">
        <v>-208.54</v>
      </c>
      <c r="H31">
        <v>168.46</v>
      </c>
      <c r="I31">
        <v>-94.24</v>
      </c>
      <c r="J31">
        <v>74.22</v>
      </c>
    </row>
    <row r="32" spans="1:10" x14ac:dyDescent="0.35">
      <c r="A32" s="1">
        <f t="shared" si="0"/>
        <v>40387</v>
      </c>
      <c r="B32">
        <v>7</v>
      </c>
      <c r="C32">
        <f t="shared" si="1"/>
        <v>2010</v>
      </c>
      <c r="D32" s="4">
        <v>40360</v>
      </c>
      <c r="E32">
        <v>124.26</v>
      </c>
      <c r="F32">
        <v>-334.24</v>
      </c>
      <c r="G32">
        <v>-209.98</v>
      </c>
      <c r="H32">
        <v>169.38</v>
      </c>
      <c r="I32">
        <v>-61.66</v>
      </c>
      <c r="J32">
        <v>107.72</v>
      </c>
    </row>
    <row r="33" spans="1:10" x14ac:dyDescent="0.35">
      <c r="A33" s="1">
        <f t="shared" si="0"/>
        <v>40418</v>
      </c>
      <c r="B33">
        <v>8</v>
      </c>
      <c r="C33">
        <f t="shared" si="1"/>
        <v>2010</v>
      </c>
      <c r="D33" t="s">
        <v>308</v>
      </c>
      <c r="E33">
        <v>135.66</v>
      </c>
      <c r="F33">
        <v>-334.81</v>
      </c>
      <c r="G33">
        <v>-199.16</v>
      </c>
      <c r="H33">
        <v>188.93</v>
      </c>
      <c r="I33">
        <v>-117.44</v>
      </c>
      <c r="J33">
        <v>71.5</v>
      </c>
    </row>
    <row r="34" spans="1:10" x14ac:dyDescent="0.35">
      <c r="A34" s="1">
        <f t="shared" si="0"/>
        <v>40449</v>
      </c>
      <c r="B34">
        <v>9</v>
      </c>
      <c r="C34">
        <f t="shared" si="1"/>
        <v>2010</v>
      </c>
      <c r="D34" t="s">
        <v>309</v>
      </c>
      <c r="E34">
        <v>181.24</v>
      </c>
      <c r="F34">
        <v>-353.45</v>
      </c>
      <c r="G34">
        <v>-172.21</v>
      </c>
      <c r="H34">
        <v>203.69</v>
      </c>
      <c r="I34">
        <v>-96.58</v>
      </c>
      <c r="J34">
        <v>107.12</v>
      </c>
    </row>
    <row r="35" spans="1:10" x14ac:dyDescent="0.35">
      <c r="A35" s="1">
        <f t="shared" si="0"/>
        <v>40479</v>
      </c>
      <c r="B35">
        <v>10</v>
      </c>
      <c r="C35">
        <f t="shared" si="1"/>
        <v>2010</v>
      </c>
      <c r="D35" t="s">
        <v>310</v>
      </c>
      <c r="E35">
        <v>197.11</v>
      </c>
      <c r="F35">
        <v>-357.53</v>
      </c>
      <c r="G35">
        <v>-160.41999999999999</v>
      </c>
      <c r="H35">
        <v>233.91</v>
      </c>
      <c r="I35">
        <v>-67.849999999999994</v>
      </c>
      <c r="J35">
        <v>166.06</v>
      </c>
    </row>
    <row r="36" spans="1:10" x14ac:dyDescent="0.35">
      <c r="A36" s="1">
        <f t="shared" si="0"/>
        <v>40510</v>
      </c>
      <c r="B36">
        <v>11</v>
      </c>
      <c r="C36">
        <f t="shared" si="1"/>
        <v>2010</v>
      </c>
      <c r="D36" s="4">
        <v>40483</v>
      </c>
      <c r="E36">
        <v>205.69</v>
      </c>
      <c r="F36">
        <v>-342.32</v>
      </c>
      <c r="G36">
        <v>-136.63</v>
      </c>
      <c r="H36">
        <v>223.16</v>
      </c>
      <c r="I36">
        <v>-71.09</v>
      </c>
      <c r="J36">
        <v>152.07</v>
      </c>
    </row>
    <row r="37" spans="1:10" x14ac:dyDescent="0.35">
      <c r="A37" s="1">
        <f t="shared" si="0"/>
        <v>40540</v>
      </c>
      <c r="B37">
        <v>12</v>
      </c>
      <c r="C37">
        <f t="shared" si="1"/>
        <v>2010</v>
      </c>
      <c r="D37" t="s">
        <v>311</v>
      </c>
      <c r="E37">
        <v>242.53</v>
      </c>
      <c r="F37">
        <v>-410.23</v>
      </c>
      <c r="G37">
        <v>-167.7</v>
      </c>
      <c r="H37">
        <v>258.54000000000002</v>
      </c>
      <c r="I37">
        <v>-56.32</v>
      </c>
      <c r="J37">
        <v>202.22</v>
      </c>
    </row>
    <row r="38" spans="1:10" x14ac:dyDescent="0.35">
      <c r="A38" s="1">
        <f t="shared" si="0"/>
        <v>40571</v>
      </c>
      <c r="B38">
        <v>1</v>
      </c>
      <c r="C38">
        <f t="shared" si="1"/>
        <v>2011</v>
      </c>
      <c r="D38" s="4">
        <v>40544</v>
      </c>
      <c r="E38">
        <v>281.45999999999998</v>
      </c>
      <c r="F38">
        <v>-432.75</v>
      </c>
      <c r="G38">
        <v>-151.29</v>
      </c>
      <c r="H38">
        <v>217.03</v>
      </c>
      <c r="I38">
        <v>-61.54</v>
      </c>
      <c r="J38">
        <v>155.49</v>
      </c>
    </row>
    <row r="39" spans="1:10" x14ac:dyDescent="0.35">
      <c r="A39" s="1">
        <f t="shared" si="0"/>
        <v>40602</v>
      </c>
      <c r="B39">
        <v>2</v>
      </c>
      <c r="C39">
        <f t="shared" si="1"/>
        <v>2011</v>
      </c>
      <c r="D39" t="s">
        <v>312</v>
      </c>
      <c r="E39">
        <v>239.34</v>
      </c>
      <c r="F39">
        <v>-456.88</v>
      </c>
      <c r="G39">
        <v>-217.53</v>
      </c>
      <c r="H39">
        <v>249.63</v>
      </c>
      <c r="I39">
        <v>-43.61</v>
      </c>
      <c r="J39">
        <v>206.02</v>
      </c>
    </row>
    <row r="40" spans="1:10" x14ac:dyDescent="0.35">
      <c r="A40" s="1">
        <f t="shared" si="0"/>
        <v>40630</v>
      </c>
      <c r="B40">
        <v>3</v>
      </c>
      <c r="C40">
        <f t="shared" si="1"/>
        <v>2011</v>
      </c>
      <c r="D40" s="4">
        <v>40603</v>
      </c>
      <c r="E40">
        <v>197.44</v>
      </c>
      <c r="F40">
        <v>-422.94</v>
      </c>
      <c r="G40">
        <v>-225.5</v>
      </c>
      <c r="H40">
        <v>293.31</v>
      </c>
      <c r="I40">
        <v>-31.55</v>
      </c>
      <c r="J40">
        <v>261.76</v>
      </c>
    </row>
    <row r="41" spans="1:10" x14ac:dyDescent="0.35">
      <c r="A41" s="1">
        <f t="shared" si="0"/>
        <v>40661</v>
      </c>
      <c r="B41">
        <v>4</v>
      </c>
      <c r="C41">
        <f t="shared" si="1"/>
        <v>2011</v>
      </c>
      <c r="D41" t="s">
        <v>313</v>
      </c>
      <c r="E41">
        <v>212.96</v>
      </c>
      <c r="F41">
        <v>-421.53</v>
      </c>
      <c r="G41">
        <v>-208.57</v>
      </c>
      <c r="H41">
        <v>296.61</v>
      </c>
      <c r="I41">
        <v>-33.369999999999997</v>
      </c>
      <c r="J41">
        <v>263.24</v>
      </c>
    </row>
    <row r="42" spans="1:10" x14ac:dyDescent="0.35">
      <c r="A42" s="1">
        <f t="shared" si="0"/>
        <v>40691</v>
      </c>
      <c r="B42">
        <v>5</v>
      </c>
      <c r="C42">
        <f t="shared" si="1"/>
        <v>2011</v>
      </c>
      <c r="D42" t="s">
        <v>314</v>
      </c>
      <c r="E42">
        <v>190.14</v>
      </c>
      <c r="F42">
        <v>-386.36</v>
      </c>
      <c r="G42">
        <v>-196.22</v>
      </c>
      <c r="H42">
        <v>246.23</v>
      </c>
      <c r="I42">
        <v>-40.409999999999997</v>
      </c>
      <c r="J42">
        <v>205.83</v>
      </c>
    </row>
    <row r="43" spans="1:10" x14ac:dyDescent="0.35">
      <c r="A43" s="1">
        <f t="shared" si="0"/>
        <v>40722</v>
      </c>
      <c r="B43">
        <v>6</v>
      </c>
      <c r="C43">
        <f t="shared" si="1"/>
        <v>2011</v>
      </c>
      <c r="D43" s="4">
        <v>40695</v>
      </c>
      <c r="E43">
        <v>205.23</v>
      </c>
      <c r="F43">
        <v>-382.05</v>
      </c>
      <c r="G43">
        <v>-176.82</v>
      </c>
      <c r="H43">
        <v>223.02</v>
      </c>
      <c r="I43">
        <v>-73.02</v>
      </c>
      <c r="J43">
        <v>150</v>
      </c>
    </row>
    <row r="44" spans="1:10" x14ac:dyDescent="0.35">
      <c r="A44" s="1">
        <f t="shared" si="0"/>
        <v>40752</v>
      </c>
      <c r="B44">
        <v>7</v>
      </c>
      <c r="C44">
        <f t="shared" si="1"/>
        <v>2011</v>
      </c>
      <c r="D44" s="4">
        <v>40725</v>
      </c>
      <c r="E44">
        <v>207.8</v>
      </c>
      <c r="F44">
        <v>-389.83</v>
      </c>
      <c r="G44">
        <v>-182.02</v>
      </c>
      <c r="H44">
        <v>244.36</v>
      </c>
      <c r="I44">
        <v>-64.349999999999994</v>
      </c>
      <c r="J44">
        <v>180.01</v>
      </c>
    </row>
    <row r="45" spans="1:10" x14ac:dyDescent="0.35">
      <c r="A45" s="1">
        <f t="shared" si="0"/>
        <v>40783</v>
      </c>
      <c r="B45">
        <v>8</v>
      </c>
      <c r="C45">
        <f t="shared" si="1"/>
        <v>2011</v>
      </c>
      <c r="D45" t="s">
        <v>315</v>
      </c>
      <c r="E45">
        <v>229.27</v>
      </c>
      <c r="F45">
        <v>-406.2</v>
      </c>
      <c r="G45">
        <v>-176.93</v>
      </c>
      <c r="H45">
        <v>221.31</v>
      </c>
      <c r="I45">
        <v>-65.58</v>
      </c>
      <c r="J45">
        <v>155.72999999999999</v>
      </c>
    </row>
    <row r="46" spans="1:10" x14ac:dyDescent="0.35">
      <c r="A46" s="1">
        <f t="shared" si="0"/>
        <v>40814</v>
      </c>
      <c r="B46">
        <v>9</v>
      </c>
      <c r="C46">
        <f t="shared" si="1"/>
        <v>2011</v>
      </c>
      <c r="D46" t="s">
        <v>316</v>
      </c>
      <c r="E46">
        <v>191.92</v>
      </c>
      <c r="F46">
        <v>-338.42</v>
      </c>
      <c r="G46">
        <v>-146.5</v>
      </c>
      <c r="H46">
        <v>215.42</v>
      </c>
      <c r="I46">
        <v>-73.89</v>
      </c>
      <c r="J46">
        <v>141.53</v>
      </c>
    </row>
    <row r="47" spans="1:10" x14ac:dyDescent="0.35">
      <c r="A47" s="1">
        <f t="shared" si="0"/>
        <v>40844</v>
      </c>
      <c r="B47">
        <v>10</v>
      </c>
      <c r="C47">
        <f t="shared" si="1"/>
        <v>2011</v>
      </c>
      <c r="D47" t="s">
        <v>317</v>
      </c>
      <c r="E47">
        <v>183.21</v>
      </c>
      <c r="F47">
        <v>-314.27</v>
      </c>
      <c r="G47">
        <v>-131.06</v>
      </c>
      <c r="H47">
        <v>237.25</v>
      </c>
      <c r="I47">
        <v>-53.11</v>
      </c>
      <c r="J47">
        <v>184.15</v>
      </c>
    </row>
    <row r="48" spans="1:10" x14ac:dyDescent="0.35">
      <c r="A48" s="1">
        <f t="shared" si="0"/>
        <v>40875</v>
      </c>
      <c r="B48">
        <v>11</v>
      </c>
      <c r="C48">
        <f t="shared" si="1"/>
        <v>2011</v>
      </c>
      <c r="D48" s="4">
        <v>40848</v>
      </c>
      <c r="E48">
        <v>156.24</v>
      </c>
      <c r="F48">
        <v>-276.3</v>
      </c>
      <c r="G48">
        <v>-120.06</v>
      </c>
      <c r="H48">
        <v>212.82</v>
      </c>
      <c r="I48">
        <v>-39.43</v>
      </c>
      <c r="J48">
        <v>173.4</v>
      </c>
    </row>
    <row r="49" spans="1:10" x14ac:dyDescent="0.35">
      <c r="A49" s="1">
        <f t="shared" si="0"/>
        <v>40905</v>
      </c>
      <c r="B49">
        <v>12</v>
      </c>
      <c r="C49">
        <f t="shared" si="1"/>
        <v>2011</v>
      </c>
      <c r="D49" t="s">
        <v>318</v>
      </c>
      <c r="E49">
        <v>156.06</v>
      </c>
      <c r="F49">
        <v>-260.69</v>
      </c>
      <c r="G49">
        <v>-104.63</v>
      </c>
      <c r="H49">
        <v>210.11</v>
      </c>
      <c r="I49">
        <v>-44.61</v>
      </c>
      <c r="J49">
        <v>165.51</v>
      </c>
    </row>
    <row r="50" spans="1:10" x14ac:dyDescent="0.35">
      <c r="A50" s="1">
        <f t="shared" si="0"/>
        <v>40936</v>
      </c>
      <c r="B50">
        <v>1</v>
      </c>
      <c r="C50">
        <f t="shared" si="1"/>
        <v>2012</v>
      </c>
      <c r="D50" s="4">
        <v>40909</v>
      </c>
      <c r="E50">
        <v>191.27</v>
      </c>
      <c r="F50">
        <v>-276.93</v>
      </c>
      <c r="G50">
        <v>-85.66</v>
      </c>
      <c r="H50">
        <v>212.1</v>
      </c>
      <c r="I50">
        <v>-39.18</v>
      </c>
      <c r="J50">
        <v>172.92</v>
      </c>
    </row>
    <row r="51" spans="1:10" x14ac:dyDescent="0.35">
      <c r="A51" s="1">
        <f t="shared" si="0"/>
        <v>40967</v>
      </c>
      <c r="B51">
        <v>2</v>
      </c>
      <c r="C51">
        <f t="shared" si="1"/>
        <v>2012</v>
      </c>
      <c r="D51" t="s">
        <v>319</v>
      </c>
      <c r="E51">
        <v>226.53</v>
      </c>
      <c r="F51">
        <v>-311.24</v>
      </c>
      <c r="G51">
        <v>-84.71</v>
      </c>
      <c r="H51">
        <v>261.73</v>
      </c>
      <c r="I51">
        <v>-33.340000000000003</v>
      </c>
      <c r="J51">
        <v>228.39</v>
      </c>
    </row>
    <row r="52" spans="1:10" x14ac:dyDescent="0.35">
      <c r="A52" s="1">
        <f t="shared" si="0"/>
        <v>40996</v>
      </c>
      <c r="B52">
        <v>3</v>
      </c>
      <c r="C52">
        <f t="shared" si="1"/>
        <v>2012</v>
      </c>
      <c r="D52" s="4">
        <v>40969</v>
      </c>
      <c r="E52">
        <v>255.8</v>
      </c>
      <c r="F52">
        <v>-330.25</v>
      </c>
      <c r="G52">
        <v>-74.45</v>
      </c>
      <c r="H52">
        <v>243.91</v>
      </c>
      <c r="I52">
        <v>-46.51</v>
      </c>
      <c r="J52">
        <v>197.4</v>
      </c>
    </row>
    <row r="53" spans="1:10" x14ac:dyDescent="0.35">
      <c r="A53" s="1">
        <f t="shared" si="0"/>
        <v>41027</v>
      </c>
      <c r="B53">
        <v>4</v>
      </c>
      <c r="C53">
        <f t="shared" si="1"/>
        <v>2012</v>
      </c>
      <c r="D53" t="s">
        <v>320</v>
      </c>
      <c r="E53">
        <v>247.78</v>
      </c>
      <c r="F53">
        <v>-313.33</v>
      </c>
      <c r="G53">
        <v>-65.55</v>
      </c>
      <c r="H53">
        <v>204.59</v>
      </c>
      <c r="I53">
        <v>-40.07</v>
      </c>
      <c r="J53">
        <v>164.52</v>
      </c>
    </row>
    <row r="54" spans="1:10" x14ac:dyDescent="0.35">
      <c r="A54" s="1">
        <f t="shared" si="0"/>
        <v>41057</v>
      </c>
      <c r="B54">
        <v>5</v>
      </c>
      <c r="C54">
        <f t="shared" si="1"/>
        <v>2012</v>
      </c>
      <c r="D54" t="s">
        <v>321</v>
      </c>
      <c r="E54">
        <v>204.32</v>
      </c>
      <c r="F54">
        <v>-252.96</v>
      </c>
      <c r="G54">
        <v>-48.64</v>
      </c>
      <c r="H54">
        <v>187.56</v>
      </c>
      <c r="I54">
        <v>-61.32</v>
      </c>
      <c r="J54">
        <v>126.24</v>
      </c>
    </row>
    <row r="55" spans="1:10" x14ac:dyDescent="0.35">
      <c r="A55" s="1">
        <f t="shared" si="0"/>
        <v>41088</v>
      </c>
      <c r="B55">
        <v>6</v>
      </c>
      <c r="C55">
        <f t="shared" si="1"/>
        <v>2012</v>
      </c>
      <c r="D55" s="4">
        <v>41061</v>
      </c>
      <c r="E55">
        <v>201.46</v>
      </c>
      <c r="F55">
        <v>-248.98</v>
      </c>
      <c r="G55">
        <v>-47.52</v>
      </c>
      <c r="H55">
        <v>172.03</v>
      </c>
      <c r="I55">
        <v>-72.27</v>
      </c>
      <c r="J55">
        <v>99.77</v>
      </c>
    </row>
    <row r="56" spans="1:10" x14ac:dyDescent="0.35">
      <c r="A56" s="1">
        <f t="shared" si="0"/>
        <v>41118</v>
      </c>
      <c r="B56">
        <v>7</v>
      </c>
      <c r="C56">
        <f t="shared" si="1"/>
        <v>2012</v>
      </c>
      <c r="D56" s="4">
        <v>41091</v>
      </c>
      <c r="E56">
        <v>228.62</v>
      </c>
      <c r="F56">
        <v>-276.72000000000003</v>
      </c>
      <c r="G56">
        <v>-48.1</v>
      </c>
      <c r="H56">
        <v>185.7</v>
      </c>
      <c r="I56">
        <v>-65.84</v>
      </c>
      <c r="J56">
        <v>119.86</v>
      </c>
    </row>
    <row r="57" spans="1:10" x14ac:dyDescent="0.35">
      <c r="A57" s="1">
        <f t="shared" si="0"/>
        <v>41149</v>
      </c>
      <c r="B57">
        <v>8</v>
      </c>
      <c r="C57">
        <f t="shared" si="1"/>
        <v>2012</v>
      </c>
      <c r="D57" t="s">
        <v>322</v>
      </c>
      <c r="E57">
        <v>264.22000000000003</v>
      </c>
      <c r="F57">
        <v>-314.36</v>
      </c>
      <c r="G57">
        <v>-50.14</v>
      </c>
      <c r="H57">
        <v>214.79</v>
      </c>
      <c r="I57">
        <v>-39.68</v>
      </c>
      <c r="J57">
        <v>175.11</v>
      </c>
    </row>
    <row r="58" spans="1:10" x14ac:dyDescent="0.35">
      <c r="A58" s="1">
        <f t="shared" si="0"/>
        <v>41180</v>
      </c>
      <c r="B58">
        <v>9</v>
      </c>
      <c r="C58">
        <f t="shared" si="1"/>
        <v>2012</v>
      </c>
      <c r="D58" t="s">
        <v>323</v>
      </c>
      <c r="E58">
        <v>267.26</v>
      </c>
      <c r="F58">
        <v>-296.36</v>
      </c>
      <c r="G58">
        <v>-29.1</v>
      </c>
      <c r="H58">
        <v>205.88</v>
      </c>
      <c r="I58">
        <v>-51.78</v>
      </c>
      <c r="J58">
        <v>154.1</v>
      </c>
    </row>
    <row r="59" spans="1:10" x14ac:dyDescent="0.35">
      <c r="A59" s="1">
        <f t="shared" si="0"/>
        <v>41210</v>
      </c>
      <c r="B59">
        <v>10</v>
      </c>
      <c r="C59">
        <f t="shared" si="1"/>
        <v>2012</v>
      </c>
      <c r="D59" t="s">
        <v>324</v>
      </c>
      <c r="E59">
        <v>310.48</v>
      </c>
      <c r="F59">
        <v>-327.8</v>
      </c>
      <c r="G59">
        <v>-17.32</v>
      </c>
      <c r="H59">
        <v>190.17</v>
      </c>
      <c r="I59">
        <v>-92.21</v>
      </c>
      <c r="J59">
        <v>97.96</v>
      </c>
    </row>
    <row r="60" spans="1:10" x14ac:dyDescent="0.35">
      <c r="A60" s="1">
        <f t="shared" si="0"/>
        <v>41241</v>
      </c>
      <c r="B60">
        <v>11</v>
      </c>
      <c r="C60">
        <f t="shared" si="1"/>
        <v>2012</v>
      </c>
      <c r="D60" s="4">
        <v>41214</v>
      </c>
      <c r="E60">
        <v>269.19</v>
      </c>
      <c r="F60">
        <v>-293.81</v>
      </c>
      <c r="G60">
        <v>-24.62</v>
      </c>
      <c r="H60">
        <v>180.9</v>
      </c>
      <c r="I60">
        <v>-82.69</v>
      </c>
      <c r="J60">
        <v>98.22</v>
      </c>
    </row>
    <row r="61" spans="1:10" x14ac:dyDescent="0.35">
      <c r="A61" s="1">
        <f t="shared" si="0"/>
        <v>41271</v>
      </c>
      <c r="B61">
        <v>12</v>
      </c>
      <c r="C61">
        <f t="shared" si="1"/>
        <v>2012</v>
      </c>
      <c r="D61" t="s">
        <v>325</v>
      </c>
      <c r="E61">
        <v>249.14</v>
      </c>
      <c r="F61">
        <v>-268.10000000000002</v>
      </c>
      <c r="G61">
        <v>-18.96</v>
      </c>
      <c r="H61">
        <v>185.84</v>
      </c>
      <c r="I61">
        <v>-68.36</v>
      </c>
      <c r="J61">
        <v>117.48</v>
      </c>
    </row>
    <row r="62" spans="1:10" x14ac:dyDescent="0.35">
      <c r="A62" s="1">
        <f t="shared" si="0"/>
        <v>41302</v>
      </c>
      <c r="B62">
        <v>1</v>
      </c>
      <c r="C62">
        <f t="shared" si="1"/>
        <v>2013</v>
      </c>
      <c r="D62" s="4">
        <v>41275</v>
      </c>
      <c r="E62">
        <v>247.07</v>
      </c>
      <c r="F62">
        <v>-252.17</v>
      </c>
      <c r="G62">
        <v>-5.0999999999999996</v>
      </c>
      <c r="H62">
        <v>232.83</v>
      </c>
      <c r="I62">
        <v>-25.77</v>
      </c>
      <c r="J62">
        <v>207.05</v>
      </c>
    </row>
    <row r="63" spans="1:10" x14ac:dyDescent="0.35">
      <c r="A63" s="1">
        <f t="shared" si="0"/>
        <v>41333</v>
      </c>
      <c r="B63">
        <v>2</v>
      </c>
      <c r="C63">
        <f t="shared" si="1"/>
        <v>2013</v>
      </c>
      <c r="D63" t="s">
        <v>326</v>
      </c>
      <c r="E63">
        <v>280.20999999999998</v>
      </c>
      <c r="F63">
        <v>-254.54</v>
      </c>
      <c r="G63">
        <v>25.67</v>
      </c>
      <c r="H63">
        <v>198.02</v>
      </c>
      <c r="I63">
        <v>-47.6</v>
      </c>
      <c r="J63">
        <v>150.43</v>
      </c>
    </row>
    <row r="64" spans="1:10" x14ac:dyDescent="0.35">
      <c r="A64" s="1">
        <f t="shared" si="0"/>
        <v>41361</v>
      </c>
      <c r="B64">
        <v>3</v>
      </c>
      <c r="C64">
        <f t="shared" si="1"/>
        <v>2013</v>
      </c>
      <c r="D64" s="4">
        <v>41334</v>
      </c>
      <c r="E64">
        <v>293.19</v>
      </c>
      <c r="F64">
        <v>-281.05</v>
      </c>
      <c r="G64">
        <v>12.15</v>
      </c>
      <c r="H64">
        <v>213.64</v>
      </c>
      <c r="I64">
        <v>-37.770000000000003</v>
      </c>
      <c r="J64">
        <v>175.87</v>
      </c>
    </row>
    <row r="65" spans="1:10" x14ac:dyDescent="0.35">
      <c r="A65" s="1">
        <f t="shared" si="0"/>
        <v>41392</v>
      </c>
      <c r="B65">
        <v>4</v>
      </c>
      <c r="C65">
        <f t="shared" si="1"/>
        <v>2013</v>
      </c>
      <c r="D65" t="s">
        <v>327</v>
      </c>
      <c r="E65">
        <v>336.03</v>
      </c>
      <c r="F65">
        <v>-304.05</v>
      </c>
      <c r="G65">
        <v>31.98</v>
      </c>
      <c r="H65">
        <v>225.22</v>
      </c>
      <c r="I65">
        <v>-53.11</v>
      </c>
      <c r="J65">
        <v>172.12</v>
      </c>
    </row>
    <row r="66" spans="1:10" x14ac:dyDescent="0.35">
      <c r="A66" s="1">
        <f t="shared" si="0"/>
        <v>41422</v>
      </c>
      <c r="B66">
        <v>5</v>
      </c>
      <c r="C66">
        <f t="shared" si="1"/>
        <v>2013</v>
      </c>
      <c r="D66" t="s">
        <v>328</v>
      </c>
      <c r="E66">
        <v>347.62</v>
      </c>
      <c r="F66">
        <v>-319.62</v>
      </c>
      <c r="G66">
        <v>28</v>
      </c>
      <c r="H66">
        <v>238.44</v>
      </c>
      <c r="I66">
        <v>-35.64</v>
      </c>
      <c r="J66">
        <v>202.8</v>
      </c>
    </row>
    <row r="67" spans="1:10" x14ac:dyDescent="0.35">
      <c r="A67" s="1">
        <f t="shared" ref="A67:A130" si="2">DATE(C67,B67,28)</f>
        <v>41453</v>
      </c>
      <c r="B67">
        <v>6</v>
      </c>
      <c r="C67">
        <f t="shared" si="1"/>
        <v>2013</v>
      </c>
      <c r="D67" s="4">
        <v>41426</v>
      </c>
      <c r="E67">
        <v>360.82</v>
      </c>
      <c r="F67">
        <v>-333.09</v>
      </c>
      <c r="G67">
        <v>27.73</v>
      </c>
      <c r="H67">
        <v>246.28</v>
      </c>
      <c r="I67">
        <v>-25.19</v>
      </c>
      <c r="J67">
        <v>221.09</v>
      </c>
    </row>
    <row r="68" spans="1:10" x14ac:dyDescent="0.35">
      <c r="A68" s="1">
        <f t="shared" si="2"/>
        <v>41483</v>
      </c>
      <c r="B68">
        <v>7</v>
      </c>
      <c r="C68">
        <f t="shared" si="1"/>
        <v>2013</v>
      </c>
      <c r="D68" s="4">
        <v>41456</v>
      </c>
      <c r="E68">
        <v>356.36</v>
      </c>
      <c r="F68">
        <v>-307.04000000000002</v>
      </c>
      <c r="G68">
        <v>49.32</v>
      </c>
      <c r="H68">
        <v>332.29</v>
      </c>
      <c r="I68">
        <v>-31.3</v>
      </c>
      <c r="J68">
        <v>300.99</v>
      </c>
    </row>
    <row r="69" spans="1:10" x14ac:dyDescent="0.35">
      <c r="A69" s="1">
        <f t="shared" si="2"/>
        <v>41514</v>
      </c>
      <c r="B69">
        <v>8</v>
      </c>
      <c r="C69">
        <f t="shared" si="1"/>
        <v>2013</v>
      </c>
      <c r="D69" t="s">
        <v>329</v>
      </c>
      <c r="E69">
        <v>352.42</v>
      </c>
      <c r="F69">
        <v>-307.67</v>
      </c>
      <c r="G69">
        <v>44.75</v>
      </c>
      <c r="H69">
        <v>324.64</v>
      </c>
      <c r="I69">
        <v>-50.75</v>
      </c>
      <c r="J69">
        <v>273.89</v>
      </c>
    </row>
    <row r="70" spans="1:10" x14ac:dyDescent="0.35">
      <c r="A70" s="1">
        <f t="shared" si="2"/>
        <v>41545</v>
      </c>
      <c r="B70">
        <v>9</v>
      </c>
      <c r="C70">
        <f t="shared" si="1"/>
        <v>2013</v>
      </c>
      <c r="D70" t="s">
        <v>330</v>
      </c>
      <c r="E70">
        <v>373.52</v>
      </c>
      <c r="F70">
        <v>-337.66</v>
      </c>
      <c r="G70">
        <v>35.85</v>
      </c>
      <c r="H70">
        <v>285.29000000000002</v>
      </c>
      <c r="I70">
        <v>-41.58</v>
      </c>
      <c r="J70">
        <v>243.71</v>
      </c>
    </row>
    <row r="71" spans="1:10" x14ac:dyDescent="0.35">
      <c r="A71" s="1">
        <f t="shared" si="2"/>
        <v>41575</v>
      </c>
      <c r="B71">
        <v>10</v>
      </c>
      <c r="C71">
        <f t="shared" si="1"/>
        <v>2013</v>
      </c>
      <c r="D71" t="s">
        <v>331</v>
      </c>
      <c r="E71">
        <v>367.67</v>
      </c>
      <c r="F71">
        <v>-350.46</v>
      </c>
      <c r="G71">
        <v>17.21</v>
      </c>
      <c r="H71">
        <v>269.36</v>
      </c>
      <c r="I71">
        <v>-46.36</v>
      </c>
      <c r="J71">
        <v>223</v>
      </c>
    </row>
    <row r="72" spans="1:10" x14ac:dyDescent="0.35">
      <c r="A72" s="1">
        <f t="shared" si="2"/>
        <v>41606</v>
      </c>
      <c r="B72">
        <v>11</v>
      </c>
      <c r="C72">
        <f t="shared" si="1"/>
        <v>2013</v>
      </c>
      <c r="D72" s="4">
        <v>41579</v>
      </c>
      <c r="E72">
        <v>281.06</v>
      </c>
      <c r="F72">
        <v>-267.45</v>
      </c>
      <c r="G72">
        <v>13.61</v>
      </c>
      <c r="H72">
        <v>268.47000000000003</v>
      </c>
      <c r="I72">
        <v>-50.78</v>
      </c>
      <c r="J72">
        <v>217.69</v>
      </c>
    </row>
    <row r="73" spans="1:10" x14ac:dyDescent="0.35">
      <c r="A73" s="1">
        <f t="shared" si="2"/>
        <v>41636</v>
      </c>
      <c r="B73">
        <v>12</v>
      </c>
      <c r="C73">
        <f t="shared" si="1"/>
        <v>2013</v>
      </c>
      <c r="D73" t="s">
        <v>332</v>
      </c>
      <c r="E73">
        <v>267.06</v>
      </c>
      <c r="F73">
        <v>-277.68</v>
      </c>
      <c r="G73">
        <v>-10.62</v>
      </c>
      <c r="H73">
        <v>296.92</v>
      </c>
      <c r="I73">
        <v>-34.56</v>
      </c>
      <c r="J73">
        <v>262.36</v>
      </c>
    </row>
    <row r="74" spans="1:10" x14ac:dyDescent="0.35">
      <c r="A74" s="1">
        <f t="shared" si="2"/>
        <v>41667</v>
      </c>
      <c r="B74">
        <v>1</v>
      </c>
      <c r="C74">
        <f t="shared" si="1"/>
        <v>2014</v>
      </c>
      <c r="D74" s="4">
        <v>41640</v>
      </c>
      <c r="E74">
        <v>242.44</v>
      </c>
      <c r="F74">
        <v>-270.58</v>
      </c>
      <c r="G74">
        <v>-28.14</v>
      </c>
      <c r="H74">
        <v>302.08999999999997</v>
      </c>
      <c r="I74">
        <v>-51.79</v>
      </c>
      <c r="J74">
        <v>250.3</v>
      </c>
    </row>
    <row r="75" spans="1:10" x14ac:dyDescent="0.35">
      <c r="A75" s="1">
        <f t="shared" si="2"/>
        <v>41698</v>
      </c>
      <c r="B75">
        <v>2</v>
      </c>
      <c r="C75">
        <f t="shared" si="1"/>
        <v>2014</v>
      </c>
      <c r="D75" t="s">
        <v>333</v>
      </c>
      <c r="E75">
        <v>253.34</v>
      </c>
      <c r="F75">
        <v>-298.44</v>
      </c>
      <c r="G75">
        <v>-45.1</v>
      </c>
      <c r="H75">
        <v>354.51</v>
      </c>
      <c r="I75">
        <v>-25.38</v>
      </c>
      <c r="J75">
        <v>329.13</v>
      </c>
    </row>
    <row r="76" spans="1:10" x14ac:dyDescent="0.35">
      <c r="A76" s="1">
        <f t="shared" si="2"/>
        <v>41726</v>
      </c>
      <c r="B76">
        <v>3</v>
      </c>
      <c r="C76">
        <f t="shared" si="1"/>
        <v>2014</v>
      </c>
      <c r="D76" s="4">
        <v>41699</v>
      </c>
      <c r="E76">
        <v>261.70999999999998</v>
      </c>
      <c r="F76">
        <v>-310.89</v>
      </c>
      <c r="G76">
        <v>-49.19</v>
      </c>
      <c r="H76">
        <v>328.8</v>
      </c>
      <c r="I76">
        <v>-46.17</v>
      </c>
      <c r="J76">
        <v>282.64</v>
      </c>
    </row>
    <row r="77" spans="1:10" x14ac:dyDescent="0.35">
      <c r="A77" s="1">
        <f t="shared" si="2"/>
        <v>41757</v>
      </c>
      <c r="B77">
        <v>4</v>
      </c>
      <c r="C77">
        <f t="shared" si="1"/>
        <v>2014</v>
      </c>
      <c r="D77" t="s">
        <v>334</v>
      </c>
      <c r="E77">
        <v>268.33999999999997</v>
      </c>
      <c r="F77">
        <v>-346.91</v>
      </c>
      <c r="G77">
        <v>-78.58</v>
      </c>
      <c r="H77">
        <v>354.44</v>
      </c>
      <c r="I77">
        <v>-34.130000000000003</v>
      </c>
      <c r="J77">
        <v>320.31</v>
      </c>
    </row>
    <row r="78" spans="1:10" x14ac:dyDescent="0.35">
      <c r="A78" s="1">
        <f t="shared" si="2"/>
        <v>41787</v>
      </c>
      <c r="B78">
        <v>5</v>
      </c>
      <c r="C78">
        <f t="shared" si="1"/>
        <v>2014</v>
      </c>
      <c r="D78" t="s">
        <v>335</v>
      </c>
      <c r="E78">
        <v>214.52</v>
      </c>
      <c r="F78">
        <v>-302.48</v>
      </c>
      <c r="G78">
        <v>-87.96</v>
      </c>
      <c r="H78">
        <v>365.59</v>
      </c>
      <c r="I78">
        <v>-30.06</v>
      </c>
      <c r="J78">
        <v>335.53</v>
      </c>
    </row>
    <row r="79" spans="1:10" x14ac:dyDescent="0.35">
      <c r="A79" s="1">
        <f t="shared" si="2"/>
        <v>41818</v>
      </c>
      <c r="B79">
        <v>6</v>
      </c>
      <c r="C79">
        <f t="shared" ref="C79:C142" si="3">C67+1</f>
        <v>2014</v>
      </c>
      <c r="D79" s="4">
        <v>41791</v>
      </c>
      <c r="E79">
        <v>249.24</v>
      </c>
      <c r="F79">
        <v>-346.01</v>
      </c>
      <c r="G79">
        <v>-96.77</v>
      </c>
      <c r="H79">
        <v>360.88</v>
      </c>
      <c r="I79">
        <v>-37.9</v>
      </c>
      <c r="J79">
        <v>322.99</v>
      </c>
    </row>
    <row r="80" spans="1:10" x14ac:dyDescent="0.35">
      <c r="A80" s="1">
        <f t="shared" si="2"/>
        <v>41848</v>
      </c>
      <c r="B80">
        <v>7</v>
      </c>
      <c r="C80">
        <f t="shared" si="3"/>
        <v>2014</v>
      </c>
      <c r="D80" s="4">
        <v>41821</v>
      </c>
      <c r="E80">
        <v>227.62</v>
      </c>
      <c r="F80">
        <v>-278.14</v>
      </c>
      <c r="G80">
        <v>-50.52</v>
      </c>
      <c r="H80">
        <v>302.68</v>
      </c>
      <c r="I80">
        <v>-37.18</v>
      </c>
      <c r="J80">
        <v>265.5</v>
      </c>
    </row>
    <row r="81" spans="1:10" x14ac:dyDescent="0.35">
      <c r="A81" s="1">
        <f t="shared" si="2"/>
        <v>41879</v>
      </c>
      <c r="B81">
        <v>8</v>
      </c>
      <c r="C81">
        <f t="shared" si="3"/>
        <v>2014</v>
      </c>
      <c r="D81" t="s">
        <v>336</v>
      </c>
      <c r="E81">
        <v>213.76</v>
      </c>
      <c r="F81">
        <v>-245.01</v>
      </c>
      <c r="G81">
        <v>-31.25</v>
      </c>
      <c r="H81">
        <v>260.83999999999997</v>
      </c>
      <c r="I81">
        <v>-65.099999999999994</v>
      </c>
      <c r="J81">
        <v>195.74</v>
      </c>
    </row>
    <row r="82" spans="1:10" x14ac:dyDescent="0.35">
      <c r="A82" s="1">
        <f t="shared" si="2"/>
        <v>41910</v>
      </c>
      <c r="B82">
        <v>9</v>
      </c>
      <c r="C82">
        <f t="shared" si="3"/>
        <v>2014</v>
      </c>
      <c r="D82" t="s">
        <v>337</v>
      </c>
      <c r="E82">
        <v>187.63</v>
      </c>
      <c r="F82">
        <v>-231.57</v>
      </c>
      <c r="G82">
        <v>-43.94</v>
      </c>
      <c r="H82">
        <v>272.39999999999998</v>
      </c>
      <c r="I82">
        <v>-64.45</v>
      </c>
      <c r="J82">
        <v>207.95</v>
      </c>
    </row>
    <row r="83" spans="1:10" x14ac:dyDescent="0.35">
      <c r="A83" s="1">
        <f t="shared" si="2"/>
        <v>41940</v>
      </c>
      <c r="B83">
        <v>10</v>
      </c>
      <c r="C83">
        <f t="shared" si="3"/>
        <v>2014</v>
      </c>
      <c r="D83" t="s">
        <v>338</v>
      </c>
      <c r="E83">
        <v>235.35</v>
      </c>
      <c r="F83">
        <v>-290.58</v>
      </c>
      <c r="G83">
        <v>-55.23</v>
      </c>
      <c r="H83">
        <v>271.49</v>
      </c>
      <c r="I83">
        <v>-65.75</v>
      </c>
      <c r="J83">
        <v>205.73</v>
      </c>
    </row>
    <row r="84" spans="1:10" x14ac:dyDescent="0.35">
      <c r="A84" s="1">
        <f t="shared" si="2"/>
        <v>41971</v>
      </c>
      <c r="B84">
        <v>11</v>
      </c>
      <c r="C84">
        <f t="shared" si="3"/>
        <v>2014</v>
      </c>
      <c r="D84" s="4">
        <v>41944</v>
      </c>
      <c r="E84">
        <v>201.68</v>
      </c>
      <c r="F84">
        <v>-251.62</v>
      </c>
      <c r="G84">
        <v>-49.93</v>
      </c>
      <c r="H84">
        <v>245.21</v>
      </c>
      <c r="I84">
        <v>-76.83</v>
      </c>
      <c r="J84">
        <v>168.39</v>
      </c>
    </row>
    <row r="85" spans="1:10" x14ac:dyDescent="0.35">
      <c r="A85" s="1">
        <f t="shared" si="2"/>
        <v>42001</v>
      </c>
      <c r="B85">
        <v>12</v>
      </c>
      <c r="C85">
        <f t="shared" si="3"/>
        <v>2014</v>
      </c>
      <c r="D85" t="s">
        <v>339</v>
      </c>
      <c r="E85">
        <v>193.84</v>
      </c>
      <c r="F85">
        <v>-270.18</v>
      </c>
      <c r="G85">
        <v>-76.34</v>
      </c>
      <c r="H85">
        <v>259.25</v>
      </c>
      <c r="I85">
        <v>-64.77</v>
      </c>
      <c r="J85">
        <v>194.48</v>
      </c>
    </row>
    <row r="86" spans="1:10" x14ac:dyDescent="0.35">
      <c r="A86" s="1">
        <f t="shared" si="2"/>
        <v>42032</v>
      </c>
      <c r="B86">
        <v>1</v>
      </c>
      <c r="C86">
        <f t="shared" si="3"/>
        <v>2015</v>
      </c>
      <c r="D86" s="4">
        <v>42005</v>
      </c>
      <c r="E86">
        <v>255.67</v>
      </c>
      <c r="F86">
        <v>-380.11</v>
      </c>
      <c r="G86">
        <v>-124.44</v>
      </c>
      <c r="H86">
        <v>319.87</v>
      </c>
      <c r="I86">
        <v>-116.12</v>
      </c>
      <c r="J86">
        <v>203.74</v>
      </c>
    </row>
    <row r="87" spans="1:10" x14ac:dyDescent="0.35">
      <c r="A87" s="1">
        <f t="shared" si="2"/>
        <v>42063</v>
      </c>
      <c r="B87">
        <v>2</v>
      </c>
      <c r="C87">
        <f t="shared" si="3"/>
        <v>2015</v>
      </c>
      <c r="D87" t="s">
        <v>340</v>
      </c>
      <c r="E87">
        <v>264.39999999999998</v>
      </c>
      <c r="F87">
        <v>-390.24</v>
      </c>
      <c r="G87">
        <v>-125.84</v>
      </c>
      <c r="H87">
        <v>317.77</v>
      </c>
      <c r="I87">
        <v>-119.35</v>
      </c>
      <c r="J87">
        <v>198.43</v>
      </c>
    </row>
    <row r="88" spans="1:10" x14ac:dyDescent="0.35">
      <c r="A88" s="1">
        <f t="shared" si="2"/>
        <v>42091</v>
      </c>
      <c r="B88">
        <v>3</v>
      </c>
      <c r="C88">
        <f t="shared" si="3"/>
        <v>2015</v>
      </c>
      <c r="D88" s="4">
        <v>42064</v>
      </c>
      <c r="E88">
        <v>209.71</v>
      </c>
      <c r="F88">
        <v>-336.44</v>
      </c>
      <c r="G88">
        <v>-126.74</v>
      </c>
      <c r="H88">
        <v>324.68</v>
      </c>
      <c r="I88">
        <v>-149.22</v>
      </c>
      <c r="J88">
        <v>175.45</v>
      </c>
    </row>
    <row r="89" spans="1:10" x14ac:dyDescent="0.35">
      <c r="A89" s="1">
        <f t="shared" si="2"/>
        <v>42122</v>
      </c>
      <c r="B89">
        <v>4</v>
      </c>
      <c r="C89">
        <f t="shared" si="3"/>
        <v>2015</v>
      </c>
      <c r="D89" t="s">
        <v>341</v>
      </c>
      <c r="E89">
        <v>221.69</v>
      </c>
      <c r="F89">
        <v>-392.66</v>
      </c>
      <c r="G89">
        <v>-170.97</v>
      </c>
      <c r="H89">
        <v>339.14</v>
      </c>
      <c r="I89">
        <v>-81.790000000000006</v>
      </c>
      <c r="J89">
        <v>257.35000000000002</v>
      </c>
    </row>
    <row r="90" spans="1:10" x14ac:dyDescent="0.35">
      <c r="A90" s="1">
        <f t="shared" si="2"/>
        <v>42152</v>
      </c>
      <c r="B90">
        <v>5</v>
      </c>
      <c r="C90">
        <f t="shared" si="3"/>
        <v>2015</v>
      </c>
      <c r="D90" t="s">
        <v>342</v>
      </c>
      <c r="E90">
        <v>197.76</v>
      </c>
      <c r="F90">
        <v>-371.71</v>
      </c>
      <c r="G90">
        <v>-173.96</v>
      </c>
      <c r="H90">
        <v>316.26</v>
      </c>
      <c r="I90">
        <v>-65.25</v>
      </c>
      <c r="J90">
        <v>251.02</v>
      </c>
    </row>
    <row r="91" spans="1:10" x14ac:dyDescent="0.35">
      <c r="A91" s="1">
        <f t="shared" si="2"/>
        <v>42183</v>
      </c>
      <c r="B91">
        <v>6</v>
      </c>
      <c r="C91">
        <f t="shared" si="3"/>
        <v>2015</v>
      </c>
      <c r="D91" s="4">
        <v>42156</v>
      </c>
      <c r="E91">
        <v>205.02</v>
      </c>
      <c r="F91">
        <v>-369.84</v>
      </c>
      <c r="G91">
        <v>-164.82</v>
      </c>
      <c r="H91">
        <v>286.77999999999997</v>
      </c>
      <c r="I91">
        <v>-65.72</v>
      </c>
      <c r="J91">
        <v>221.05</v>
      </c>
    </row>
    <row r="92" spans="1:10" x14ac:dyDescent="0.35">
      <c r="A92" s="1">
        <f t="shared" si="2"/>
        <v>42213</v>
      </c>
      <c r="B92">
        <v>7</v>
      </c>
      <c r="C92">
        <f t="shared" si="3"/>
        <v>2015</v>
      </c>
      <c r="D92" s="4">
        <v>42186</v>
      </c>
      <c r="E92">
        <v>206.4</v>
      </c>
      <c r="F92">
        <v>-331.93</v>
      </c>
      <c r="G92">
        <v>-125.53</v>
      </c>
      <c r="H92">
        <v>246.02</v>
      </c>
      <c r="I92">
        <v>-139.55000000000001</v>
      </c>
      <c r="J92">
        <v>106.47</v>
      </c>
    </row>
    <row r="93" spans="1:10" x14ac:dyDescent="0.35">
      <c r="A93" s="1">
        <f t="shared" si="2"/>
        <v>42244</v>
      </c>
      <c r="B93">
        <v>8</v>
      </c>
      <c r="C93">
        <f t="shared" si="3"/>
        <v>2015</v>
      </c>
      <c r="D93" t="s">
        <v>343</v>
      </c>
      <c r="E93">
        <v>166.58</v>
      </c>
      <c r="F93">
        <v>-301.82</v>
      </c>
      <c r="G93">
        <v>-135.24</v>
      </c>
      <c r="H93">
        <v>245.24</v>
      </c>
      <c r="I93">
        <v>-156</v>
      </c>
      <c r="J93">
        <v>89.23</v>
      </c>
    </row>
    <row r="94" spans="1:10" x14ac:dyDescent="0.35">
      <c r="A94" s="1">
        <f t="shared" si="2"/>
        <v>42275</v>
      </c>
      <c r="B94">
        <v>9</v>
      </c>
      <c r="C94">
        <f t="shared" si="3"/>
        <v>2015</v>
      </c>
      <c r="D94" t="s">
        <v>344</v>
      </c>
      <c r="E94">
        <v>166.04</v>
      </c>
      <c r="F94">
        <v>-344.48</v>
      </c>
      <c r="G94">
        <v>-178.44</v>
      </c>
      <c r="H94">
        <v>263.13</v>
      </c>
      <c r="I94">
        <v>-112.74</v>
      </c>
      <c r="J94">
        <v>150.38999999999999</v>
      </c>
    </row>
    <row r="95" spans="1:10" x14ac:dyDescent="0.35">
      <c r="A95" s="1">
        <f t="shared" si="2"/>
        <v>42305</v>
      </c>
      <c r="B95">
        <v>10</v>
      </c>
      <c r="C95">
        <f t="shared" si="3"/>
        <v>2015</v>
      </c>
      <c r="D95" t="s">
        <v>345</v>
      </c>
      <c r="E95">
        <v>178.19</v>
      </c>
      <c r="F95">
        <v>-374.16</v>
      </c>
      <c r="G95">
        <v>-195.96</v>
      </c>
      <c r="H95">
        <v>273.44</v>
      </c>
      <c r="I95">
        <v>-134.26</v>
      </c>
      <c r="J95">
        <v>139.16999999999999</v>
      </c>
    </row>
    <row r="96" spans="1:10" x14ac:dyDescent="0.35">
      <c r="A96" s="1">
        <f t="shared" si="2"/>
        <v>42336</v>
      </c>
      <c r="B96">
        <v>11</v>
      </c>
      <c r="C96">
        <f t="shared" si="3"/>
        <v>2015</v>
      </c>
      <c r="D96" s="4">
        <v>42309</v>
      </c>
      <c r="E96">
        <v>144.1</v>
      </c>
      <c r="F96">
        <v>-355.38</v>
      </c>
      <c r="G96">
        <v>-211.28</v>
      </c>
      <c r="H96">
        <v>250.06</v>
      </c>
      <c r="I96">
        <v>-164.95</v>
      </c>
      <c r="J96">
        <v>85.11</v>
      </c>
    </row>
    <row r="97" spans="1:10" x14ac:dyDescent="0.35">
      <c r="A97" s="1">
        <f t="shared" si="2"/>
        <v>42366</v>
      </c>
      <c r="B97">
        <v>12</v>
      </c>
      <c r="C97">
        <f t="shared" si="3"/>
        <v>2015</v>
      </c>
      <c r="D97" t="s">
        <v>346</v>
      </c>
      <c r="E97">
        <v>154.83000000000001</v>
      </c>
      <c r="F97">
        <v>-368.8</v>
      </c>
      <c r="G97">
        <v>-213.97</v>
      </c>
      <c r="H97">
        <v>238.92</v>
      </c>
      <c r="I97">
        <v>-165.17</v>
      </c>
      <c r="J97">
        <v>73.75</v>
      </c>
    </row>
    <row r="98" spans="1:10" x14ac:dyDescent="0.35">
      <c r="A98" s="1">
        <f t="shared" si="2"/>
        <v>42397</v>
      </c>
      <c r="B98">
        <v>1</v>
      </c>
      <c r="C98">
        <f t="shared" si="3"/>
        <v>2016</v>
      </c>
      <c r="D98" s="4">
        <v>42370</v>
      </c>
      <c r="E98">
        <v>189.27</v>
      </c>
      <c r="F98">
        <v>-442.03</v>
      </c>
      <c r="G98">
        <v>-252.76</v>
      </c>
      <c r="H98">
        <v>268.2</v>
      </c>
      <c r="I98">
        <v>-191.12</v>
      </c>
      <c r="J98">
        <v>77.08</v>
      </c>
    </row>
    <row r="99" spans="1:10" x14ac:dyDescent="0.35">
      <c r="A99" s="1">
        <f t="shared" si="2"/>
        <v>42428</v>
      </c>
      <c r="B99">
        <v>2</v>
      </c>
      <c r="C99">
        <f t="shared" si="3"/>
        <v>2016</v>
      </c>
      <c r="D99" t="s">
        <v>347</v>
      </c>
      <c r="E99">
        <v>176.02</v>
      </c>
      <c r="F99">
        <v>-437.09</v>
      </c>
      <c r="G99">
        <v>-261.06</v>
      </c>
      <c r="H99">
        <v>275.70999999999998</v>
      </c>
      <c r="I99">
        <v>-173.45</v>
      </c>
      <c r="J99">
        <v>102.25</v>
      </c>
    </row>
    <row r="100" spans="1:10" x14ac:dyDescent="0.35">
      <c r="A100" s="1">
        <f t="shared" si="2"/>
        <v>42457</v>
      </c>
      <c r="B100">
        <v>3</v>
      </c>
      <c r="C100">
        <f t="shared" si="3"/>
        <v>2016</v>
      </c>
      <c r="D100" s="4">
        <v>42430</v>
      </c>
      <c r="E100">
        <v>167.14</v>
      </c>
      <c r="F100">
        <v>-456.11</v>
      </c>
      <c r="G100">
        <v>-288.97000000000003</v>
      </c>
      <c r="H100">
        <v>291.10000000000002</v>
      </c>
      <c r="I100">
        <v>-81.92</v>
      </c>
      <c r="J100">
        <v>209.18</v>
      </c>
    </row>
    <row r="101" spans="1:10" x14ac:dyDescent="0.35">
      <c r="A101" s="1">
        <f t="shared" si="2"/>
        <v>42488</v>
      </c>
      <c r="B101">
        <v>4</v>
      </c>
      <c r="C101">
        <f t="shared" si="3"/>
        <v>2016</v>
      </c>
      <c r="D101" t="s">
        <v>348</v>
      </c>
      <c r="E101">
        <v>169.99</v>
      </c>
      <c r="F101">
        <v>-461.05</v>
      </c>
      <c r="G101">
        <v>-291.06</v>
      </c>
      <c r="H101">
        <v>296.2</v>
      </c>
      <c r="I101">
        <v>-72.73</v>
      </c>
      <c r="J101">
        <v>223.47</v>
      </c>
    </row>
    <row r="102" spans="1:10" x14ac:dyDescent="0.35">
      <c r="A102" s="1">
        <f t="shared" si="2"/>
        <v>42518</v>
      </c>
      <c r="B102">
        <v>5</v>
      </c>
      <c r="C102">
        <f t="shared" si="3"/>
        <v>2016</v>
      </c>
      <c r="D102" t="s">
        <v>349</v>
      </c>
      <c r="E102">
        <v>182.72</v>
      </c>
      <c r="F102">
        <v>-472.2</v>
      </c>
      <c r="G102">
        <v>-289.48</v>
      </c>
      <c r="H102">
        <v>273.95</v>
      </c>
      <c r="I102">
        <v>-63.3</v>
      </c>
      <c r="J102">
        <v>210.65</v>
      </c>
    </row>
    <row r="103" spans="1:10" x14ac:dyDescent="0.35">
      <c r="A103" s="1">
        <f t="shared" si="2"/>
        <v>42549</v>
      </c>
      <c r="B103">
        <v>6</v>
      </c>
      <c r="C103">
        <f t="shared" si="3"/>
        <v>2016</v>
      </c>
      <c r="D103" s="4">
        <v>42522</v>
      </c>
      <c r="E103">
        <v>193.91</v>
      </c>
      <c r="F103">
        <v>-464.29</v>
      </c>
      <c r="G103">
        <v>-270.38</v>
      </c>
      <c r="H103">
        <v>275.85000000000002</v>
      </c>
      <c r="I103">
        <v>-123.24</v>
      </c>
      <c r="J103">
        <v>152.61000000000001</v>
      </c>
    </row>
    <row r="104" spans="1:10" x14ac:dyDescent="0.35">
      <c r="A104" s="1">
        <f t="shared" si="2"/>
        <v>42579</v>
      </c>
      <c r="B104">
        <v>7</v>
      </c>
      <c r="C104">
        <f t="shared" si="3"/>
        <v>2016</v>
      </c>
      <c r="D104" s="4">
        <v>42552</v>
      </c>
      <c r="E104">
        <v>191.58</v>
      </c>
      <c r="F104">
        <v>-449.6</v>
      </c>
      <c r="G104">
        <v>-258.02</v>
      </c>
      <c r="H104">
        <v>291.43</v>
      </c>
      <c r="I104">
        <v>-190.83</v>
      </c>
      <c r="J104">
        <v>100.61</v>
      </c>
    </row>
    <row r="105" spans="1:10" x14ac:dyDescent="0.35">
      <c r="A105" s="1">
        <f t="shared" si="2"/>
        <v>42610</v>
      </c>
      <c r="B105">
        <v>8</v>
      </c>
      <c r="C105">
        <f t="shared" si="3"/>
        <v>2016</v>
      </c>
      <c r="D105" t="s">
        <v>350</v>
      </c>
      <c r="E105">
        <v>245</v>
      </c>
      <c r="F105">
        <v>-524.85</v>
      </c>
      <c r="G105">
        <v>-279.85000000000002</v>
      </c>
      <c r="H105">
        <v>300.64</v>
      </c>
      <c r="I105">
        <v>-104.93</v>
      </c>
      <c r="J105">
        <v>195.72</v>
      </c>
    </row>
    <row r="106" spans="1:10" x14ac:dyDescent="0.35">
      <c r="A106" s="1">
        <f t="shared" si="2"/>
        <v>42641</v>
      </c>
      <c r="B106">
        <v>9</v>
      </c>
      <c r="C106">
        <f t="shared" si="3"/>
        <v>2016</v>
      </c>
      <c r="D106" t="s">
        <v>351</v>
      </c>
      <c r="E106">
        <v>254.81</v>
      </c>
      <c r="F106">
        <v>-518.77</v>
      </c>
      <c r="G106">
        <v>-263.97000000000003</v>
      </c>
      <c r="H106">
        <v>307.93</v>
      </c>
      <c r="I106">
        <v>-152.99</v>
      </c>
      <c r="J106">
        <v>154.94</v>
      </c>
    </row>
    <row r="107" spans="1:10" x14ac:dyDescent="0.35">
      <c r="A107" s="1">
        <f t="shared" si="2"/>
        <v>42671</v>
      </c>
      <c r="B107">
        <v>10</v>
      </c>
      <c r="C107">
        <f t="shared" si="3"/>
        <v>2016</v>
      </c>
      <c r="D107" t="s">
        <v>352</v>
      </c>
      <c r="E107">
        <v>205.47</v>
      </c>
      <c r="F107">
        <v>-498.05</v>
      </c>
      <c r="G107">
        <v>-292.58</v>
      </c>
      <c r="H107">
        <v>311.05</v>
      </c>
      <c r="I107">
        <v>-66.430000000000007</v>
      </c>
      <c r="J107">
        <v>244.63</v>
      </c>
    </row>
    <row r="108" spans="1:10" x14ac:dyDescent="0.35">
      <c r="A108" s="1">
        <f t="shared" si="2"/>
        <v>42702</v>
      </c>
      <c r="B108">
        <v>11</v>
      </c>
      <c r="C108">
        <f t="shared" si="3"/>
        <v>2016</v>
      </c>
      <c r="D108" s="4">
        <v>42675</v>
      </c>
      <c r="E108">
        <v>290.72000000000003</v>
      </c>
      <c r="F108">
        <v>-554.09</v>
      </c>
      <c r="G108">
        <v>-263.37</v>
      </c>
      <c r="H108">
        <v>321.11</v>
      </c>
      <c r="I108">
        <v>-162.43</v>
      </c>
      <c r="J108">
        <v>158.68</v>
      </c>
    </row>
    <row r="109" spans="1:10" x14ac:dyDescent="0.35">
      <c r="A109" s="1">
        <f t="shared" si="2"/>
        <v>42732</v>
      </c>
      <c r="B109">
        <v>12</v>
      </c>
      <c r="C109">
        <f t="shared" si="3"/>
        <v>2016</v>
      </c>
      <c r="D109" t="s">
        <v>353</v>
      </c>
      <c r="E109">
        <v>281.16000000000003</v>
      </c>
      <c r="F109">
        <v>-557.91999999999996</v>
      </c>
      <c r="G109">
        <v>-276.77</v>
      </c>
      <c r="H109">
        <v>357.1</v>
      </c>
      <c r="I109">
        <v>-71.86</v>
      </c>
      <c r="J109">
        <v>285.24</v>
      </c>
    </row>
    <row r="110" spans="1:10" x14ac:dyDescent="0.35">
      <c r="A110" s="1">
        <f t="shared" si="2"/>
        <v>42763</v>
      </c>
      <c r="B110">
        <v>1</v>
      </c>
      <c r="C110">
        <f t="shared" si="3"/>
        <v>2017</v>
      </c>
      <c r="D110" s="4">
        <v>42736</v>
      </c>
      <c r="E110">
        <v>342.19</v>
      </c>
      <c r="F110">
        <v>-655.16999999999996</v>
      </c>
      <c r="G110">
        <v>-312.98</v>
      </c>
      <c r="H110">
        <v>427.94</v>
      </c>
      <c r="I110">
        <v>-53.47</v>
      </c>
      <c r="J110">
        <v>374.46</v>
      </c>
    </row>
    <row r="111" spans="1:10" x14ac:dyDescent="0.35">
      <c r="A111" s="1">
        <f t="shared" si="2"/>
        <v>42794</v>
      </c>
      <c r="B111">
        <v>2</v>
      </c>
      <c r="C111">
        <f t="shared" si="3"/>
        <v>2017</v>
      </c>
      <c r="D111" t="s">
        <v>354</v>
      </c>
      <c r="E111">
        <v>331.05</v>
      </c>
      <c r="F111">
        <v>-661.19</v>
      </c>
      <c r="G111">
        <v>-330.14</v>
      </c>
      <c r="H111">
        <v>429.17</v>
      </c>
      <c r="I111">
        <v>-60.57</v>
      </c>
      <c r="J111">
        <v>368.6</v>
      </c>
    </row>
    <row r="112" spans="1:10" x14ac:dyDescent="0.35">
      <c r="A112" s="1">
        <f t="shared" si="2"/>
        <v>42822</v>
      </c>
      <c r="B112">
        <v>3</v>
      </c>
      <c r="C112">
        <f t="shared" si="3"/>
        <v>2017</v>
      </c>
      <c r="D112" s="4">
        <v>42795</v>
      </c>
      <c r="E112">
        <v>410.1</v>
      </c>
      <c r="F112">
        <v>-663.21</v>
      </c>
      <c r="G112">
        <v>-253.11</v>
      </c>
      <c r="H112">
        <v>345.06</v>
      </c>
      <c r="I112">
        <v>-134.81</v>
      </c>
      <c r="J112">
        <v>210.25</v>
      </c>
    </row>
    <row r="113" spans="1:10" x14ac:dyDescent="0.35">
      <c r="A113" s="1">
        <f t="shared" si="2"/>
        <v>42853</v>
      </c>
      <c r="B113">
        <v>4</v>
      </c>
      <c r="C113">
        <f t="shared" si="3"/>
        <v>2017</v>
      </c>
      <c r="D113" t="s">
        <v>355</v>
      </c>
      <c r="E113">
        <v>385.95</v>
      </c>
      <c r="F113">
        <v>-626.89</v>
      </c>
      <c r="G113">
        <v>-240.94</v>
      </c>
      <c r="H113">
        <v>318.73</v>
      </c>
      <c r="I113">
        <v>-97.78</v>
      </c>
      <c r="J113">
        <v>220.95</v>
      </c>
    </row>
    <row r="114" spans="1:10" x14ac:dyDescent="0.35">
      <c r="A114" s="1">
        <f t="shared" si="2"/>
        <v>42883</v>
      </c>
      <c r="B114">
        <v>5</v>
      </c>
      <c r="C114">
        <f t="shared" si="3"/>
        <v>2017</v>
      </c>
      <c r="D114" t="s">
        <v>356</v>
      </c>
      <c r="E114">
        <v>406.73</v>
      </c>
      <c r="F114">
        <v>-617.45000000000005</v>
      </c>
      <c r="G114">
        <v>-210.72</v>
      </c>
      <c r="H114">
        <v>289.58</v>
      </c>
      <c r="I114">
        <v>-104.39</v>
      </c>
      <c r="J114">
        <v>185.2</v>
      </c>
    </row>
    <row r="115" spans="1:10" x14ac:dyDescent="0.35">
      <c r="A115" s="1">
        <f t="shared" si="2"/>
        <v>42914</v>
      </c>
      <c r="B115">
        <v>6</v>
      </c>
      <c r="C115">
        <f t="shared" si="3"/>
        <v>2017</v>
      </c>
      <c r="D115" s="4">
        <v>42887</v>
      </c>
      <c r="E115">
        <v>409.44</v>
      </c>
      <c r="F115">
        <v>-603.55999999999995</v>
      </c>
      <c r="G115">
        <v>-194.12</v>
      </c>
      <c r="H115">
        <v>308.26</v>
      </c>
      <c r="I115">
        <v>-202.28</v>
      </c>
      <c r="J115">
        <v>105.98</v>
      </c>
    </row>
    <row r="116" spans="1:10" x14ac:dyDescent="0.35">
      <c r="A116" s="1">
        <f t="shared" si="2"/>
        <v>42944</v>
      </c>
      <c r="B116">
        <v>7</v>
      </c>
      <c r="C116">
        <f t="shared" si="3"/>
        <v>2017</v>
      </c>
      <c r="D116" s="4">
        <v>42917</v>
      </c>
      <c r="E116">
        <v>392.15</v>
      </c>
      <c r="F116">
        <v>-602.78</v>
      </c>
      <c r="G116">
        <v>-210.64</v>
      </c>
      <c r="H116">
        <v>327.02999999999997</v>
      </c>
      <c r="I116">
        <v>-90.17</v>
      </c>
      <c r="J116">
        <v>236.86</v>
      </c>
    </row>
    <row r="117" spans="1:10" x14ac:dyDescent="0.35">
      <c r="A117" s="1">
        <f t="shared" si="2"/>
        <v>42975</v>
      </c>
      <c r="B117">
        <v>8</v>
      </c>
      <c r="C117">
        <f t="shared" si="3"/>
        <v>2017</v>
      </c>
      <c r="D117" t="s">
        <v>357</v>
      </c>
      <c r="E117">
        <v>393.17</v>
      </c>
      <c r="F117">
        <v>-533.44000000000005</v>
      </c>
      <c r="G117">
        <v>-140.27000000000001</v>
      </c>
      <c r="H117">
        <v>315.52</v>
      </c>
      <c r="I117">
        <v>-176.96</v>
      </c>
      <c r="J117">
        <v>138.56</v>
      </c>
    </row>
    <row r="118" spans="1:10" x14ac:dyDescent="0.35">
      <c r="A118" s="1">
        <f t="shared" si="2"/>
        <v>43006</v>
      </c>
      <c r="B118">
        <v>9</v>
      </c>
      <c r="C118">
        <f t="shared" si="3"/>
        <v>2017</v>
      </c>
      <c r="D118" t="s">
        <v>358</v>
      </c>
      <c r="E118">
        <v>453.47</v>
      </c>
      <c r="F118">
        <v>-560.65</v>
      </c>
      <c r="G118">
        <v>-107.17</v>
      </c>
      <c r="H118">
        <v>363.76</v>
      </c>
      <c r="I118">
        <v>-102.65</v>
      </c>
      <c r="J118">
        <v>261.11</v>
      </c>
    </row>
    <row r="119" spans="1:10" x14ac:dyDescent="0.35">
      <c r="A119" s="1">
        <f t="shared" si="2"/>
        <v>43036</v>
      </c>
      <c r="B119">
        <v>10</v>
      </c>
      <c r="C119">
        <f t="shared" si="3"/>
        <v>2017</v>
      </c>
      <c r="D119" t="s">
        <v>359</v>
      </c>
      <c r="E119">
        <v>460.24</v>
      </c>
      <c r="F119">
        <v>-538.59</v>
      </c>
      <c r="G119">
        <v>-78.34</v>
      </c>
      <c r="H119">
        <v>396.08</v>
      </c>
      <c r="I119">
        <v>-100.85</v>
      </c>
      <c r="J119">
        <v>295.23</v>
      </c>
    </row>
    <row r="120" spans="1:10" x14ac:dyDescent="0.35">
      <c r="A120" s="1">
        <f t="shared" si="2"/>
        <v>43067</v>
      </c>
      <c r="B120">
        <v>11</v>
      </c>
      <c r="C120">
        <f t="shared" si="3"/>
        <v>2017</v>
      </c>
      <c r="D120" s="4">
        <v>43040</v>
      </c>
      <c r="E120">
        <v>364.85</v>
      </c>
      <c r="F120">
        <v>-466.32</v>
      </c>
      <c r="G120">
        <v>-101.47</v>
      </c>
      <c r="H120">
        <v>442.39</v>
      </c>
      <c r="I120">
        <v>-44.29</v>
      </c>
      <c r="J120">
        <v>398.11</v>
      </c>
    </row>
    <row r="121" spans="1:10" x14ac:dyDescent="0.35">
      <c r="A121" s="1">
        <f t="shared" si="2"/>
        <v>43097</v>
      </c>
      <c r="B121">
        <v>12</v>
      </c>
      <c r="C121">
        <f t="shared" si="3"/>
        <v>2017</v>
      </c>
      <c r="D121" t="s">
        <v>360</v>
      </c>
      <c r="E121">
        <v>405.49</v>
      </c>
      <c r="F121">
        <v>-489.73</v>
      </c>
      <c r="G121">
        <v>-84.23</v>
      </c>
      <c r="H121">
        <v>444.83</v>
      </c>
      <c r="I121">
        <v>-40.6</v>
      </c>
      <c r="J121">
        <v>404.24</v>
      </c>
    </row>
    <row r="122" spans="1:10" x14ac:dyDescent="0.35">
      <c r="A122" s="1">
        <f t="shared" si="2"/>
        <v>43128</v>
      </c>
      <c r="B122">
        <v>1</v>
      </c>
      <c r="C122">
        <f t="shared" si="3"/>
        <v>2018</v>
      </c>
      <c r="D122" s="4">
        <v>43101</v>
      </c>
      <c r="E122">
        <v>389.73</v>
      </c>
      <c r="F122">
        <v>-473.96</v>
      </c>
      <c r="G122">
        <v>-84.23</v>
      </c>
      <c r="H122">
        <v>519.54999999999995</v>
      </c>
      <c r="I122">
        <v>-36.770000000000003</v>
      </c>
      <c r="J122">
        <v>482.78</v>
      </c>
    </row>
    <row r="123" spans="1:10" x14ac:dyDescent="0.35">
      <c r="A123" s="1">
        <f t="shared" si="2"/>
        <v>43159</v>
      </c>
      <c r="B123">
        <v>2</v>
      </c>
      <c r="C123">
        <f t="shared" si="3"/>
        <v>2018</v>
      </c>
      <c r="D123" t="s">
        <v>361</v>
      </c>
      <c r="E123">
        <v>360.84</v>
      </c>
      <c r="F123">
        <v>-454.75</v>
      </c>
      <c r="G123">
        <v>-93.91</v>
      </c>
      <c r="H123">
        <v>480.87</v>
      </c>
      <c r="I123">
        <v>-20.54</v>
      </c>
      <c r="J123">
        <v>460.34</v>
      </c>
    </row>
    <row r="124" spans="1:10" x14ac:dyDescent="0.35">
      <c r="A124" s="1">
        <f t="shared" si="2"/>
        <v>43187</v>
      </c>
      <c r="B124">
        <v>3</v>
      </c>
      <c r="C124">
        <f t="shared" si="3"/>
        <v>2018</v>
      </c>
      <c r="D124" s="4">
        <v>43160</v>
      </c>
      <c r="E124">
        <v>438.52</v>
      </c>
      <c r="F124">
        <v>-525.25</v>
      </c>
      <c r="G124">
        <v>-86.73</v>
      </c>
      <c r="H124">
        <v>493.5</v>
      </c>
      <c r="I124">
        <v>-30.07</v>
      </c>
      <c r="J124">
        <v>463.42</v>
      </c>
    </row>
    <row r="125" spans="1:10" x14ac:dyDescent="0.35">
      <c r="A125" s="1">
        <f t="shared" si="2"/>
        <v>43218</v>
      </c>
      <c r="B125">
        <v>4</v>
      </c>
      <c r="C125">
        <f t="shared" si="3"/>
        <v>2018</v>
      </c>
      <c r="D125" t="s">
        <v>362</v>
      </c>
      <c r="E125">
        <v>454.59</v>
      </c>
      <c r="F125">
        <v>-535.77</v>
      </c>
      <c r="G125">
        <v>-81.180000000000007</v>
      </c>
      <c r="H125">
        <v>455.63</v>
      </c>
      <c r="I125">
        <v>-31.04</v>
      </c>
      <c r="J125">
        <v>424.6</v>
      </c>
    </row>
    <row r="126" spans="1:10" x14ac:dyDescent="0.35">
      <c r="A126" s="1">
        <f t="shared" si="2"/>
        <v>43248</v>
      </c>
      <c r="B126">
        <v>5</v>
      </c>
      <c r="C126">
        <f t="shared" si="3"/>
        <v>2018</v>
      </c>
      <c r="D126" t="s">
        <v>363</v>
      </c>
      <c r="E126">
        <v>483.3</v>
      </c>
      <c r="F126">
        <v>-490.4</v>
      </c>
      <c r="G126">
        <v>-7.1</v>
      </c>
      <c r="H126">
        <v>351.08</v>
      </c>
      <c r="I126">
        <v>-50.09</v>
      </c>
      <c r="J126">
        <v>300.99</v>
      </c>
    </row>
    <row r="127" spans="1:10" x14ac:dyDescent="0.35">
      <c r="A127" s="1">
        <f t="shared" si="2"/>
        <v>43279</v>
      </c>
      <c r="B127">
        <v>6</v>
      </c>
      <c r="C127">
        <f t="shared" si="3"/>
        <v>2018</v>
      </c>
      <c r="D127" s="4">
        <v>43252</v>
      </c>
      <c r="E127">
        <v>395.81</v>
      </c>
      <c r="F127">
        <v>-461.28</v>
      </c>
      <c r="G127">
        <v>-65.47</v>
      </c>
      <c r="H127">
        <v>398.03</v>
      </c>
      <c r="I127">
        <v>-19.16</v>
      </c>
      <c r="J127">
        <v>378.87</v>
      </c>
    </row>
    <row r="128" spans="1:10" x14ac:dyDescent="0.35">
      <c r="A128" s="1">
        <f t="shared" si="2"/>
        <v>43309</v>
      </c>
      <c r="B128">
        <v>7</v>
      </c>
      <c r="C128">
        <f t="shared" si="3"/>
        <v>2018</v>
      </c>
      <c r="D128" s="4">
        <v>43282</v>
      </c>
      <c r="E128">
        <v>404.14</v>
      </c>
      <c r="F128">
        <v>-463.45</v>
      </c>
      <c r="G128">
        <v>-59.31</v>
      </c>
      <c r="H128">
        <v>402.5</v>
      </c>
      <c r="I128">
        <v>-18.05</v>
      </c>
      <c r="J128">
        <v>384.45</v>
      </c>
    </row>
    <row r="129" spans="1:10" x14ac:dyDescent="0.35">
      <c r="A129" s="1">
        <f t="shared" si="2"/>
        <v>43340</v>
      </c>
      <c r="B129">
        <v>8</v>
      </c>
      <c r="C129">
        <f t="shared" si="3"/>
        <v>2018</v>
      </c>
      <c r="D129" t="s">
        <v>364</v>
      </c>
      <c r="E129">
        <v>384.42</v>
      </c>
      <c r="F129">
        <v>-428.94</v>
      </c>
      <c r="G129">
        <v>-44.52</v>
      </c>
      <c r="H129">
        <v>378.23</v>
      </c>
      <c r="I129">
        <v>-19.989999999999998</v>
      </c>
      <c r="J129">
        <v>358.24</v>
      </c>
    </row>
    <row r="130" spans="1:10" x14ac:dyDescent="0.35">
      <c r="A130" s="1">
        <f t="shared" si="2"/>
        <v>43371</v>
      </c>
      <c r="B130">
        <v>9</v>
      </c>
      <c r="C130">
        <f t="shared" si="3"/>
        <v>2018</v>
      </c>
      <c r="D130" t="s">
        <v>365</v>
      </c>
      <c r="E130">
        <v>363.91</v>
      </c>
      <c r="F130">
        <v>-433.87</v>
      </c>
      <c r="G130">
        <v>-69.959999999999994</v>
      </c>
      <c r="H130">
        <v>358.2</v>
      </c>
      <c r="I130">
        <v>-24.56</v>
      </c>
      <c r="J130">
        <v>333.64</v>
      </c>
    </row>
    <row r="131" spans="1:10" x14ac:dyDescent="0.35">
      <c r="A131" s="1">
        <f t="shared" ref="A131:A192" si="4">DATE(C131,B131,28)</f>
        <v>43401</v>
      </c>
      <c r="B131">
        <v>10</v>
      </c>
      <c r="C131">
        <f t="shared" si="3"/>
        <v>2018</v>
      </c>
      <c r="D131" t="s">
        <v>366</v>
      </c>
      <c r="E131">
        <v>422.5</v>
      </c>
      <c r="F131">
        <v>-423.47</v>
      </c>
      <c r="G131">
        <v>-0.98</v>
      </c>
      <c r="H131">
        <v>255.24</v>
      </c>
      <c r="I131">
        <v>-68.73</v>
      </c>
      <c r="J131">
        <v>186.51</v>
      </c>
    </row>
    <row r="132" spans="1:10" x14ac:dyDescent="0.35">
      <c r="A132" s="1">
        <f t="shared" si="4"/>
        <v>43432</v>
      </c>
      <c r="B132">
        <v>11</v>
      </c>
      <c r="C132">
        <f t="shared" si="3"/>
        <v>2018</v>
      </c>
      <c r="D132" s="4">
        <v>43405</v>
      </c>
      <c r="E132">
        <v>467.97</v>
      </c>
      <c r="F132">
        <v>-446.72</v>
      </c>
      <c r="G132">
        <v>21.24</v>
      </c>
      <c r="H132">
        <v>222.41</v>
      </c>
      <c r="I132">
        <v>-93.97</v>
      </c>
      <c r="J132">
        <v>128.44</v>
      </c>
    </row>
    <row r="133" spans="1:10" x14ac:dyDescent="0.35">
      <c r="A133" s="1">
        <f t="shared" si="4"/>
        <v>43462</v>
      </c>
      <c r="B133">
        <v>12</v>
      </c>
      <c r="C133">
        <f t="shared" si="3"/>
        <v>2018</v>
      </c>
      <c r="D133" t="s">
        <v>367</v>
      </c>
      <c r="E133">
        <v>491.62</v>
      </c>
      <c r="F133">
        <v>-467.8</v>
      </c>
      <c r="G133">
        <v>23.82</v>
      </c>
      <c r="H133">
        <v>196.96</v>
      </c>
      <c r="I133">
        <v>-120.75</v>
      </c>
      <c r="J133">
        <v>76.209999999999994</v>
      </c>
    </row>
    <row r="134" spans="1:10" x14ac:dyDescent="0.35">
      <c r="A134" s="1">
        <f t="shared" si="4"/>
        <v>43493</v>
      </c>
      <c r="B134">
        <v>1</v>
      </c>
      <c r="C134">
        <f t="shared" si="3"/>
        <v>2019</v>
      </c>
      <c r="D134" s="4">
        <v>43466</v>
      </c>
      <c r="E134">
        <v>440.77</v>
      </c>
      <c r="F134">
        <v>-515.23</v>
      </c>
      <c r="G134">
        <v>-74.459999999999994</v>
      </c>
      <c r="H134">
        <v>224.57</v>
      </c>
      <c r="I134">
        <v>-70.930000000000007</v>
      </c>
      <c r="J134">
        <v>153.63999999999999</v>
      </c>
    </row>
    <row r="135" spans="1:10" x14ac:dyDescent="0.35">
      <c r="A135" s="1">
        <f t="shared" si="4"/>
        <v>43524</v>
      </c>
      <c r="B135">
        <v>2</v>
      </c>
      <c r="C135">
        <f t="shared" si="3"/>
        <v>2019</v>
      </c>
      <c r="D135" t="s">
        <v>368</v>
      </c>
      <c r="E135">
        <v>497.83</v>
      </c>
      <c r="F135">
        <v>-513.82000000000005</v>
      </c>
      <c r="G135">
        <v>-16</v>
      </c>
      <c r="H135">
        <v>224.31</v>
      </c>
      <c r="I135">
        <v>-76.400000000000006</v>
      </c>
      <c r="J135">
        <v>147.91</v>
      </c>
    </row>
    <row r="136" spans="1:10" x14ac:dyDescent="0.35">
      <c r="A136" s="1">
        <f t="shared" si="4"/>
        <v>43552</v>
      </c>
      <c r="B136">
        <v>3</v>
      </c>
      <c r="C136">
        <f t="shared" si="3"/>
        <v>2019</v>
      </c>
      <c r="D136" s="4">
        <v>43525</v>
      </c>
      <c r="E136">
        <v>409.18</v>
      </c>
      <c r="F136">
        <v>-465.76</v>
      </c>
      <c r="G136">
        <v>-56.58</v>
      </c>
      <c r="H136">
        <v>305.58999999999997</v>
      </c>
      <c r="I136">
        <v>-38.54</v>
      </c>
      <c r="J136">
        <v>267.05</v>
      </c>
    </row>
    <row r="137" spans="1:10" x14ac:dyDescent="0.35">
      <c r="A137" s="1">
        <f t="shared" si="4"/>
        <v>43583</v>
      </c>
      <c r="B137">
        <v>4</v>
      </c>
      <c r="C137">
        <f t="shared" si="3"/>
        <v>2019</v>
      </c>
      <c r="D137" t="s">
        <v>369</v>
      </c>
      <c r="E137">
        <v>433.63</v>
      </c>
      <c r="F137">
        <v>-481.15</v>
      </c>
      <c r="G137">
        <v>-47.53</v>
      </c>
      <c r="H137">
        <v>343.48</v>
      </c>
      <c r="I137">
        <v>-27.49</v>
      </c>
      <c r="J137">
        <v>316</v>
      </c>
    </row>
    <row r="138" spans="1:10" x14ac:dyDescent="0.35">
      <c r="A138" s="1">
        <f t="shared" si="4"/>
        <v>43613</v>
      </c>
      <c r="B138">
        <v>5</v>
      </c>
      <c r="C138">
        <f t="shared" si="3"/>
        <v>2019</v>
      </c>
      <c r="D138" t="s">
        <v>370</v>
      </c>
      <c r="E138">
        <v>430.07</v>
      </c>
      <c r="F138">
        <v>-432.24</v>
      </c>
      <c r="G138">
        <v>-2.17</v>
      </c>
      <c r="H138">
        <v>257.2</v>
      </c>
      <c r="I138">
        <v>-55.89</v>
      </c>
      <c r="J138">
        <v>201.31</v>
      </c>
    </row>
    <row r="139" spans="1:10" x14ac:dyDescent="0.35">
      <c r="A139" s="1">
        <f t="shared" si="4"/>
        <v>43644</v>
      </c>
      <c r="B139">
        <v>6</v>
      </c>
      <c r="C139">
        <f t="shared" si="3"/>
        <v>2019</v>
      </c>
      <c r="D139" s="4">
        <v>43617</v>
      </c>
      <c r="E139">
        <v>449.04</v>
      </c>
      <c r="F139">
        <v>-426.66</v>
      </c>
      <c r="G139">
        <v>22.38</v>
      </c>
      <c r="H139">
        <v>215.13</v>
      </c>
      <c r="I139">
        <v>-53.92</v>
      </c>
      <c r="J139">
        <v>161.21</v>
      </c>
    </row>
    <row r="140" spans="1:10" x14ac:dyDescent="0.35">
      <c r="A140" s="1">
        <f t="shared" si="4"/>
        <v>43674</v>
      </c>
      <c r="B140">
        <v>7</v>
      </c>
      <c r="C140">
        <f t="shared" si="3"/>
        <v>2019</v>
      </c>
      <c r="D140" s="4">
        <v>43647</v>
      </c>
      <c r="E140">
        <v>435.61</v>
      </c>
      <c r="F140">
        <v>-413.19</v>
      </c>
      <c r="G140">
        <v>22.42</v>
      </c>
      <c r="H140">
        <v>259.81</v>
      </c>
      <c r="I140">
        <v>-79.19</v>
      </c>
      <c r="J140">
        <v>180.62</v>
      </c>
    </row>
    <row r="141" spans="1:10" x14ac:dyDescent="0.35">
      <c r="A141" s="1">
        <f t="shared" si="4"/>
        <v>43705</v>
      </c>
      <c r="B141">
        <v>8</v>
      </c>
      <c r="C141">
        <f t="shared" si="3"/>
        <v>2019</v>
      </c>
      <c r="D141" t="s">
        <v>371</v>
      </c>
      <c r="E141">
        <v>409.53</v>
      </c>
      <c r="F141">
        <v>-407.22</v>
      </c>
      <c r="G141">
        <v>2.31</v>
      </c>
      <c r="H141">
        <v>250.73</v>
      </c>
      <c r="I141">
        <v>-57.05</v>
      </c>
      <c r="J141">
        <v>193.68</v>
      </c>
    </row>
    <row r="142" spans="1:10" x14ac:dyDescent="0.35">
      <c r="A142" s="1">
        <f t="shared" si="4"/>
        <v>43736</v>
      </c>
      <c r="B142">
        <v>9</v>
      </c>
      <c r="C142">
        <f t="shared" si="3"/>
        <v>2019</v>
      </c>
      <c r="D142" t="s">
        <v>372</v>
      </c>
      <c r="E142">
        <v>449.88</v>
      </c>
      <c r="F142">
        <v>-420.94</v>
      </c>
      <c r="G142">
        <v>28.94</v>
      </c>
      <c r="H142">
        <v>261.77999999999997</v>
      </c>
      <c r="I142">
        <v>-53.06</v>
      </c>
      <c r="J142">
        <v>208.71</v>
      </c>
    </row>
    <row r="143" spans="1:10" x14ac:dyDescent="0.35">
      <c r="A143" s="1">
        <f t="shared" si="4"/>
        <v>43766</v>
      </c>
      <c r="B143">
        <v>10</v>
      </c>
      <c r="C143">
        <f t="shared" ref="C143:C192" si="5">C131+1</f>
        <v>2019</v>
      </c>
      <c r="D143" t="s">
        <v>373</v>
      </c>
      <c r="E143">
        <v>450.13</v>
      </c>
      <c r="F143">
        <v>-426</v>
      </c>
      <c r="G143">
        <v>24.13</v>
      </c>
      <c r="H143">
        <v>227.23</v>
      </c>
      <c r="I143">
        <v>-115.78</v>
      </c>
      <c r="J143">
        <v>111.45</v>
      </c>
    </row>
    <row r="144" spans="1:10" x14ac:dyDescent="0.35">
      <c r="A144" s="1">
        <f t="shared" si="4"/>
        <v>43797</v>
      </c>
      <c r="B144">
        <v>11</v>
      </c>
      <c r="C144">
        <f t="shared" si="5"/>
        <v>2019</v>
      </c>
      <c r="D144" s="4">
        <v>43770</v>
      </c>
      <c r="E144">
        <v>468.65</v>
      </c>
      <c r="F144">
        <v>-486.43</v>
      </c>
      <c r="G144">
        <v>-17.78</v>
      </c>
      <c r="H144">
        <v>244.97</v>
      </c>
      <c r="I144">
        <v>-35.78</v>
      </c>
      <c r="J144">
        <v>209.19</v>
      </c>
    </row>
    <row r="145" spans="1:10" x14ac:dyDescent="0.35">
      <c r="A145" s="1">
        <f t="shared" si="4"/>
        <v>43827</v>
      </c>
      <c r="B145">
        <v>12</v>
      </c>
      <c r="C145">
        <f t="shared" si="5"/>
        <v>2019</v>
      </c>
      <c r="D145" t="s">
        <v>374</v>
      </c>
      <c r="E145">
        <v>407.81</v>
      </c>
      <c r="F145">
        <v>-432.26</v>
      </c>
      <c r="G145">
        <v>-24.44</v>
      </c>
      <c r="H145">
        <v>331.36</v>
      </c>
      <c r="I145">
        <v>-30.58</v>
      </c>
      <c r="J145">
        <v>300.77999999999997</v>
      </c>
    </row>
    <row r="146" spans="1:10" x14ac:dyDescent="0.35">
      <c r="A146" s="1">
        <f t="shared" si="4"/>
        <v>43858</v>
      </c>
      <c r="B146">
        <v>1</v>
      </c>
      <c r="C146">
        <f t="shared" si="5"/>
        <v>2020</v>
      </c>
      <c r="D146" s="4">
        <v>43831</v>
      </c>
      <c r="E146">
        <v>363.26</v>
      </c>
      <c r="F146">
        <v>-354.37</v>
      </c>
      <c r="G146">
        <v>8.8800000000000008</v>
      </c>
      <c r="H146">
        <v>264.17</v>
      </c>
      <c r="I146">
        <v>-85.71</v>
      </c>
      <c r="J146">
        <v>178.46</v>
      </c>
    </row>
    <row r="147" spans="1:10" x14ac:dyDescent="0.35">
      <c r="A147" s="1">
        <f t="shared" si="4"/>
        <v>43889</v>
      </c>
      <c r="B147">
        <v>2</v>
      </c>
      <c r="C147">
        <f t="shared" si="5"/>
        <v>2020</v>
      </c>
      <c r="D147" t="s">
        <v>375</v>
      </c>
      <c r="E147">
        <v>473.74</v>
      </c>
      <c r="F147">
        <v>-474.63</v>
      </c>
      <c r="G147">
        <v>-0.89</v>
      </c>
      <c r="H147">
        <v>215.91</v>
      </c>
      <c r="I147">
        <v>-81.48</v>
      </c>
      <c r="J147">
        <v>134.43</v>
      </c>
    </row>
    <row r="148" spans="1:10" x14ac:dyDescent="0.35">
      <c r="A148" s="1">
        <f t="shared" si="4"/>
        <v>43918</v>
      </c>
      <c r="B148">
        <v>3</v>
      </c>
      <c r="C148">
        <f t="shared" si="5"/>
        <v>2020</v>
      </c>
      <c r="D148" s="4">
        <v>43891</v>
      </c>
      <c r="E148">
        <v>541.37</v>
      </c>
      <c r="F148">
        <v>-526.80999999999995</v>
      </c>
      <c r="G148">
        <v>14.56</v>
      </c>
      <c r="H148">
        <v>266.67</v>
      </c>
      <c r="I148">
        <v>-100.47</v>
      </c>
      <c r="J148">
        <v>166.2</v>
      </c>
    </row>
    <row r="149" spans="1:10" x14ac:dyDescent="0.35">
      <c r="A149" s="1">
        <f t="shared" si="4"/>
        <v>43949</v>
      </c>
      <c r="B149">
        <v>4</v>
      </c>
      <c r="C149">
        <f t="shared" si="5"/>
        <v>2020</v>
      </c>
      <c r="D149" t="s">
        <v>376</v>
      </c>
      <c r="E149">
        <v>463.75</v>
      </c>
      <c r="F149">
        <v>-539.45000000000005</v>
      </c>
      <c r="G149">
        <v>-75.709999999999994</v>
      </c>
      <c r="H149">
        <v>384.33</v>
      </c>
      <c r="I149">
        <v>-65.959999999999994</v>
      </c>
      <c r="J149">
        <v>318.37</v>
      </c>
    </row>
    <row r="150" spans="1:10" x14ac:dyDescent="0.35">
      <c r="A150" s="1">
        <f t="shared" si="4"/>
        <v>43979</v>
      </c>
      <c r="B150">
        <v>5</v>
      </c>
      <c r="C150">
        <f t="shared" si="5"/>
        <v>2020</v>
      </c>
      <c r="D150" t="s">
        <v>377</v>
      </c>
      <c r="E150">
        <v>408.86</v>
      </c>
      <c r="F150">
        <v>-547.99</v>
      </c>
      <c r="G150">
        <v>-139.13</v>
      </c>
      <c r="H150">
        <v>420.66</v>
      </c>
      <c r="I150">
        <v>-45.85</v>
      </c>
      <c r="J150">
        <v>374.81</v>
      </c>
    </row>
    <row r="151" spans="1:10" x14ac:dyDescent="0.35">
      <c r="A151" s="1">
        <f t="shared" si="4"/>
        <v>44010</v>
      </c>
      <c r="B151">
        <v>6</v>
      </c>
      <c r="C151">
        <f t="shared" si="5"/>
        <v>2020</v>
      </c>
      <c r="D151" s="4">
        <v>43983</v>
      </c>
      <c r="E151">
        <v>330.29</v>
      </c>
      <c r="F151">
        <v>-488.5</v>
      </c>
      <c r="G151">
        <v>-158.21</v>
      </c>
      <c r="H151">
        <v>435.13</v>
      </c>
      <c r="I151">
        <v>-60.26</v>
      </c>
      <c r="J151">
        <v>374.87</v>
      </c>
    </row>
    <row r="152" spans="1:10" x14ac:dyDescent="0.35">
      <c r="A152" s="1">
        <f t="shared" si="4"/>
        <v>44040</v>
      </c>
      <c r="B152">
        <v>7</v>
      </c>
      <c r="C152">
        <f t="shared" si="5"/>
        <v>2020</v>
      </c>
      <c r="D152" s="4">
        <v>44013</v>
      </c>
      <c r="E152">
        <v>343.53</v>
      </c>
      <c r="F152">
        <v>-474.08</v>
      </c>
      <c r="G152">
        <v>-130.55000000000001</v>
      </c>
      <c r="H152">
        <v>418.04</v>
      </c>
      <c r="I152">
        <v>-66.260000000000005</v>
      </c>
      <c r="J152">
        <v>351.78</v>
      </c>
    </row>
    <row r="153" spans="1:10" x14ac:dyDescent="0.35">
      <c r="A153" s="1">
        <f t="shared" si="4"/>
        <v>44071</v>
      </c>
      <c r="B153">
        <v>8</v>
      </c>
      <c r="C153">
        <f t="shared" si="5"/>
        <v>2020</v>
      </c>
      <c r="D153" t="s">
        <v>378</v>
      </c>
      <c r="E153">
        <v>367.97</v>
      </c>
      <c r="F153">
        <v>-451.74</v>
      </c>
      <c r="G153">
        <v>-83.77</v>
      </c>
      <c r="H153">
        <v>421.13</v>
      </c>
      <c r="I153">
        <v>-89.34</v>
      </c>
      <c r="J153">
        <v>331.79</v>
      </c>
    </row>
    <row r="154" spans="1:10" x14ac:dyDescent="0.35">
      <c r="A154" s="1">
        <f t="shared" si="4"/>
        <v>44102</v>
      </c>
      <c r="B154">
        <v>9</v>
      </c>
      <c r="C154">
        <f t="shared" si="5"/>
        <v>2020</v>
      </c>
      <c r="D154" t="s">
        <v>379</v>
      </c>
      <c r="E154">
        <v>365.93</v>
      </c>
      <c r="F154">
        <v>-431.47</v>
      </c>
      <c r="G154">
        <v>-65.540000000000006</v>
      </c>
      <c r="H154">
        <v>401.86</v>
      </c>
      <c r="I154">
        <v>-99.41</v>
      </c>
      <c r="J154">
        <v>302.45999999999998</v>
      </c>
    </row>
    <row r="155" spans="1:10" x14ac:dyDescent="0.35">
      <c r="A155" s="1">
        <f t="shared" si="4"/>
        <v>44132</v>
      </c>
      <c r="B155">
        <v>10</v>
      </c>
      <c r="C155">
        <f t="shared" si="5"/>
        <v>2020</v>
      </c>
      <c r="D155" t="s">
        <v>380</v>
      </c>
      <c r="E155">
        <v>338.93</v>
      </c>
      <c r="F155">
        <v>-430.54</v>
      </c>
      <c r="G155">
        <v>-91.6</v>
      </c>
      <c r="H155">
        <v>396.47</v>
      </c>
      <c r="I155">
        <v>-96.13</v>
      </c>
      <c r="J155">
        <v>300.33999999999997</v>
      </c>
    </row>
    <row r="156" spans="1:10" x14ac:dyDescent="0.35">
      <c r="A156" s="1">
        <f t="shared" si="4"/>
        <v>44163</v>
      </c>
      <c r="B156">
        <v>11</v>
      </c>
      <c r="C156">
        <f t="shared" si="5"/>
        <v>2020</v>
      </c>
      <c r="D156" s="4">
        <v>44136</v>
      </c>
      <c r="E156">
        <v>370.17</v>
      </c>
      <c r="F156">
        <v>-464.46</v>
      </c>
      <c r="G156">
        <v>-94.28</v>
      </c>
      <c r="H156">
        <v>402.99</v>
      </c>
      <c r="I156">
        <v>-72.89</v>
      </c>
      <c r="J156">
        <v>330.1</v>
      </c>
    </row>
    <row r="157" spans="1:10" x14ac:dyDescent="0.35">
      <c r="A157" s="1">
        <f t="shared" si="4"/>
        <v>44193</v>
      </c>
      <c r="B157">
        <v>12</v>
      </c>
      <c r="C157">
        <f t="shared" si="5"/>
        <v>2020</v>
      </c>
      <c r="D157" t="s">
        <v>381</v>
      </c>
      <c r="E157">
        <v>397.65</v>
      </c>
      <c r="F157">
        <v>-481.78</v>
      </c>
      <c r="G157">
        <v>-84.13</v>
      </c>
      <c r="H157">
        <v>393.13</v>
      </c>
      <c r="I157">
        <v>-60.77</v>
      </c>
      <c r="J157">
        <v>332.36</v>
      </c>
    </row>
    <row r="158" spans="1:10" x14ac:dyDescent="0.35">
      <c r="A158" s="1">
        <f t="shared" si="4"/>
        <v>44224</v>
      </c>
      <c r="B158">
        <v>1</v>
      </c>
      <c r="C158">
        <f t="shared" si="5"/>
        <v>2021</v>
      </c>
      <c r="D158" s="4">
        <v>44197</v>
      </c>
      <c r="E158">
        <v>448.24</v>
      </c>
      <c r="F158">
        <v>-526.78</v>
      </c>
      <c r="G158">
        <v>-78.540000000000006</v>
      </c>
      <c r="H158">
        <v>414.16</v>
      </c>
      <c r="I158">
        <v>-77.92</v>
      </c>
      <c r="J158">
        <v>336.24</v>
      </c>
    </row>
    <row r="159" spans="1:10" x14ac:dyDescent="0.35">
      <c r="A159" s="1">
        <f t="shared" si="4"/>
        <v>44255</v>
      </c>
      <c r="B159">
        <v>2</v>
      </c>
      <c r="C159">
        <f t="shared" si="5"/>
        <v>2021</v>
      </c>
      <c r="D159" t="s">
        <v>382</v>
      </c>
      <c r="E159">
        <v>556.82000000000005</v>
      </c>
      <c r="F159">
        <v>-629.24</v>
      </c>
      <c r="G159">
        <v>-72.42</v>
      </c>
      <c r="H159">
        <v>423.84</v>
      </c>
      <c r="I159">
        <v>-59.61</v>
      </c>
      <c r="J159">
        <v>364.23</v>
      </c>
    </row>
    <row r="160" spans="1:10" x14ac:dyDescent="0.35">
      <c r="A160" s="1">
        <f t="shared" si="4"/>
        <v>44283</v>
      </c>
      <c r="B160">
        <v>3</v>
      </c>
      <c r="C160">
        <f t="shared" si="5"/>
        <v>2021</v>
      </c>
      <c r="D160" s="4">
        <v>44256</v>
      </c>
      <c r="E160">
        <v>483.41</v>
      </c>
      <c r="F160">
        <v>-568.41999999999996</v>
      </c>
      <c r="G160">
        <v>-85.02</v>
      </c>
      <c r="H160">
        <v>400.87</v>
      </c>
      <c r="I160">
        <v>-44.95</v>
      </c>
      <c r="J160">
        <v>355.92</v>
      </c>
    </row>
    <row r="161" spans="1:10" x14ac:dyDescent="0.35">
      <c r="A161" s="1">
        <f t="shared" si="4"/>
        <v>44314</v>
      </c>
      <c r="B161">
        <v>4</v>
      </c>
      <c r="C161">
        <f t="shared" si="5"/>
        <v>2021</v>
      </c>
      <c r="D161" t="s">
        <v>383</v>
      </c>
      <c r="E161">
        <v>567.82000000000005</v>
      </c>
      <c r="F161">
        <v>-668.39</v>
      </c>
      <c r="G161">
        <v>-100.57</v>
      </c>
      <c r="H161">
        <v>397.66</v>
      </c>
      <c r="I161">
        <v>-52.73</v>
      </c>
      <c r="J161">
        <v>344.94</v>
      </c>
    </row>
    <row r="162" spans="1:10" x14ac:dyDescent="0.35">
      <c r="A162" s="1">
        <f t="shared" si="4"/>
        <v>44344</v>
      </c>
      <c r="B162">
        <v>5</v>
      </c>
      <c r="C162">
        <f t="shared" si="5"/>
        <v>2021</v>
      </c>
      <c r="D162" t="s">
        <v>384</v>
      </c>
      <c r="E162">
        <v>571.46</v>
      </c>
      <c r="F162">
        <v>-654.61</v>
      </c>
      <c r="G162">
        <v>-83.14</v>
      </c>
      <c r="H162">
        <v>387.04</v>
      </c>
      <c r="I162">
        <v>-60.77</v>
      </c>
      <c r="J162">
        <v>326.27</v>
      </c>
    </row>
    <row r="163" spans="1:10" x14ac:dyDescent="0.35">
      <c r="A163" s="1">
        <f t="shared" si="4"/>
        <v>44375</v>
      </c>
      <c r="B163">
        <v>6</v>
      </c>
      <c r="C163">
        <f t="shared" si="5"/>
        <v>2021</v>
      </c>
      <c r="D163" s="4">
        <v>44348</v>
      </c>
      <c r="E163">
        <v>509.69</v>
      </c>
      <c r="F163">
        <v>-622.05999999999995</v>
      </c>
      <c r="G163">
        <v>-112.37</v>
      </c>
      <c r="H163">
        <v>409.14</v>
      </c>
      <c r="I163">
        <v>-53.03</v>
      </c>
      <c r="J163">
        <v>356.1</v>
      </c>
    </row>
    <row r="164" spans="1:10" x14ac:dyDescent="0.35">
      <c r="A164" s="1">
        <f t="shared" si="4"/>
        <v>44405</v>
      </c>
      <c r="B164">
        <v>7</v>
      </c>
      <c r="C164">
        <f t="shared" si="5"/>
        <v>2021</v>
      </c>
      <c r="D164" s="4">
        <v>44378</v>
      </c>
      <c r="E164">
        <v>557.35</v>
      </c>
      <c r="F164">
        <v>-598.47</v>
      </c>
      <c r="G164">
        <v>-41.12</v>
      </c>
      <c r="H164">
        <v>353.28</v>
      </c>
      <c r="I164">
        <v>-75.67</v>
      </c>
      <c r="J164">
        <v>277.61</v>
      </c>
    </row>
    <row r="165" spans="1:10" x14ac:dyDescent="0.35">
      <c r="A165" s="1">
        <f t="shared" si="4"/>
        <v>44436</v>
      </c>
      <c r="B165">
        <v>8</v>
      </c>
      <c r="C165">
        <f t="shared" si="5"/>
        <v>2021</v>
      </c>
      <c r="D165" t="s">
        <v>385</v>
      </c>
      <c r="E165">
        <v>470.68</v>
      </c>
      <c r="F165">
        <v>-444.46</v>
      </c>
      <c r="G165">
        <v>26.22</v>
      </c>
      <c r="H165">
        <v>319.63</v>
      </c>
      <c r="I165">
        <v>-80.680000000000007</v>
      </c>
      <c r="J165">
        <v>238.94</v>
      </c>
    </row>
    <row r="166" spans="1:10" x14ac:dyDescent="0.35">
      <c r="A166" s="1">
        <f t="shared" si="4"/>
        <v>44467</v>
      </c>
      <c r="B166">
        <v>9</v>
      </c>
      <c r="C166">
        <f t="shared" si="5"/>
        <v>2021</v>
      </c>
      <c r="D166" t="s">
        <v>386</v>
      </c>
      <c r="E166">
        <v>494.74</v>
      </c>
      <c r="F166">
        <v>-465.78</v>
      </c>
      <c r="G166">
        <v>28.96</v>
      </c>
      <c r="H166">
        <v>339.87</v>
      </c>
      <c r="I166">
        <v>-81.96</v>
      </c>
      <c r="J166">
        <v>257.92</v>
      </c>
    </row>
    <row r="167" spans="1:10" x14ac:dyDescent="0.35">
      <c r="A167" s="1">
        <f t="shared" si="4"/>
        <v>44497</v>
      </c>
      <c r="B167">
        <v>10</v>
      </c>
      <c r="C167">
        <f t="shared" si="5"/>
        <v>2021</v>
      </c>
      <c r="D167" t="s">
        <v>387</v>
      </c>
      <c r="E167">
        <v>439.65</v>
      </c>
      <c r="F167">
        <v>-442.87</v>
      </c>
      <c r="G167">
        <v>-3.22</v>
      </c>
      <c r="H167">
        <v>347.08</v>
      </c>
      <c r="I167">
        <v>-55.47</v>
      </c>
      <c r="J167">
        <v>291.61</v>
      </c>
    </row>
    <row r="168" spans="1:10" x14ac:dyDescent="0.35">
      <c r="A168" s="1">
        <f t="shared" si="4"/>
        <v>44528</v>
      </c>
      <c r="B168">
        <v>11</v>
      </c>
      <c r="C168">
        <f t="shared" si="5"/>
        <v>2021</v>
      </c>
      <c r="D168" s="4">
        <v>44501</v>
      </c>
      <c r="E168">
        <v>459.1</v>
      </c>
      <c r="F168">
        <v>-441.18</v>
      </c>
      <c r="G168">
        <v>17.920000000000002</v>
      </c>
      <c r="H168">
        <v>301.45999999999998</v>
      </c>
      <c r="I168">
        <v>-67.75</v>
      </c>
      <c r="J168">
        <v>233.71</v>
      </c>
    </row>
    <row r="169" spans="1:10" x14ac:dyDescent="0.35">
      <c r="A169" s="1">
        <f t="shared" si="4"/>
        <v>44558</v>
      </c>
      <c r="B169">
        <v>12</v>
      </c>
      <c r="C169">
        <f t="shared" si="5"/>
        <v>2021</v>
      </c>
      <c r="D169" t="s">
        <v>388</v>
      </c>
      <c r="E169">
        <v>470.12</v>
      </c>
      <c r="F169">
        <v>-411.26</v>
      </c>
      <c r="G169">
        <v>58.86</v>
      </c>
      <c r="H169">
        <v>298.74</v>
      </c>
      <c r="I169">
        <v>-64.87</v>
      </c>
      <c r="J169">
        <v>233.87</v>
      </c>
    </row>
    <row r="170" spans="1:10" x14ac:dyDescent="0.35">
      <c r="A170" s="1">
        <f t="shared" si="4"/>
        <v>44589</v>
      </c>
      <c r="B170">
        <v>1</v>
      </c>
      <c r="C170">
        <f t="shared" si="5"/>
        <v>2022</v>
      </c>
      <c r="D170" s="4">
        <v>44562</v>
      </c>
      <c r="E170">
        <v>531.32000000000005</v>
      </c>
      <c r="F170">
        <v>-478.57</v>
      </c>
      <c r="G170">
        <v>52.75</v>
      </c>
      <c r="H170">
        <v>308.83</v>
      </c>
      <c r="I170">
        <v>-44.98</v>
      </c>
      <c r="J170">
        <v>263.85000000000002</v>
      </c>
    </row>
    <row r="171" spans="1:10" x14ac:dyDescent="0.35">
      <c r="A171" s="1">
        <f t="shared" si="4"/>
        <v>44620</v>
      </c>
      <c r="B171">
        <v>2</v>
      </c>
      <c r="C171">
        <f t="shared" si="5"/>
        <v>2022</v>
      </c>
      <c r="D171" t="s">
        <v>389</v>
      </c>
      <c r="E171">
        <v>506.46</v>
      </c>
      <c r="F171">
        <v>-423.38</v>
      </c>
      <c r="G171">
        <v>83.08</v>
      </c>
      <c r="H171">
        <v>278.79000000000002</v>
      </c>
      <c r="I171">
        <v>-45.55</v>
      </c>
      <c r="J171">
        <v>233.24</v>
      </c>
    </row>
    <row r="172" spans="1:10" x14ac:dyDescent="0.35">
      <c r="A172" s="1">
        <f t="shared" si="4"/>
        <v>44648</v>
      </c>
      <c r="B172">
        <v>3</v>
      </c>
      <c r="C172">
        <f t="shared" si="5"/>
        <v>2022</v>
      </c>
      <c r="D172" s="4">
        <v>44621</v>
      </c>
      <c r="E172">
        <v>431.04</v>
      </c>
      <c r="F172">
        <v>-342.36</v>
      </c>
      <c r="G172">
        <v>88.67</v>
      </c>
      <c r="H172">
        <v>256.79000000000002</v>
      </c>
      <c r="I172">
        <v>-44.76</v>
      </c>
      <c r="J172">
        <v>212.03</v>
      </c>
    </row>
    <row r="173" spans="1:10" x14ac:dyDescent="0.35">
      <c r="A173" s="1">
        <f t="shared" si="4"/>
        <v>44679</v>
      </c>
      <c r="B173">
        <v>4</v>
      </c>
      <c r="C173">
        <f t="shared" si="5"/>
        <v>2022</v>
      </c>
      <c r="D173" t="s">
        <v>390</v>
      </c>
      <c r="E173">
        <v>416.37</v>
      </c>
      <c r="F173">
        <v>-342.07</v>
      </c>
      <c r="G173">
        <v>74.31</v>
      </c>
      <c r="H173">
        <v>258.89999999999998</v>
      </c>
      <c r="I173">
        <v>-37.950000000000003</v>
      </c>
      <c r="J173">
        <v>220.95</v>
      </c>
    </row>
    <row r="174" spans="1:10" x14ac:dyDescent="0.35">
      <c r="A174" s="1">
        <f t="shared" si="4"/>
        <v>44709</v>
      </c>
      <c r="B174">
        <v>5</v>
      </c>
      <c r="C174">
        <f t="shared" si="5"/>
        <v>2022</v>
      </c>
      <c r="D174" t="s">
        <v>391</v>
      </c>
      <c r="E174">
        <v>448.57</v>
      </c>
      <c r="F174">
        <v>-395.46</v>
      </c>
      <c r="G174">
        <v>53.12</v>
      </c>
      <c r="H174">
        <v>291.89999999999998</v>
      </c>
      <c r="I174">
        <v>-26.19</v>
      </c>
      <c r="J174">
        <v>265.70999999999998</v>
      </c>
    </row>
    <row r="175" spans="1:10" x14ac:dyDescent="0.35">
      <c r="A175" s="1">
        <f t="shared" si="4"/>
        <v>44740</v>
      </c>
      <c r="B175">
        <v>6</v>
      </c>
      <c r="C175">
        <f t="shared" si="5"/>
        <v>2022</v>
      </c>
      <c r="D175" s="4">
        <v>44713</v>
      </c>
      <c r="E175">
        <v>431.83</v>
      </c>
      <c r="F175">
        <v>-365.9</v>
      </c>
      <c r="G175">
        <v>65.930000000000007</v>
      </c>
      <c r="H175">
        <v>261</v>
      </c>
      <c r="I175">
        <v>-35.25</v>
      </c>
      <c r="J175">
        <v>225.75</v>
      </c>
    </row>
    <row r="176" spans="1:10" x14ac:dyDescent="0.35">
      <c r="A176" s="1">
        <f t="shared" si="4"/>
        <v>44770</v>
      </c>
      <c r="B176">
        <v>7</v>
      </c>
      <c r="C176">
        <f t="shared" si="5"/>
        <v>2022</v>
      </c>
      <c r="D176" s="4">
        <v>44743</v>
      </c>
      <c r="E176">
        <v>418.3</v>
      </c>
      <c r="F176">
        <v>-342.65</v>
      </c>
      <c r="G176">
        <v>75.650000000000006</v>
      </c>
      <c r="H176">
        <v>243.71</v>
      </c>
      <c r="I176">
        <v>-43.53</v>
      </c>
      <c r="J176">
        <v>200.18</v>
      </c>
    </row>
    <row r="177" spans="1:10" x14ac:dyDescent="0.35">
      <c r="A177" s="1">
        <f t="shared" si="4"/>
        <v>44801</v>
      </c>
      <c r="B177">
        <v>8</v>
      </c>
      <c r="C177">
        <f t="shared" si="5"/>
        <v>2022</v>
      </c>
      <c r="D177" t="s">
        <v>392</v>
      </c>
      <c r="E177">
        <v>413.83</v>
      </c>
      <c r="F177">
        <v>-325.02999999999997</v>
      </c>
      <c r="G177">
        <v>88.8</v>
      </c>
      <c r="H177">
        <v>200.78</v>
      </c>
      <c r="I177">
        <v>-53.13</v>
      </c>
      <c r="J177">
        <v>147.66</v>
      </c>
    </row>
    <row r="178" spans="1:10" x14ac:dyDescent="0.35">
      <c r="A178" s="1">
        <f t="shared" si="4"/>
        <v>44832</v>
      </c>
      <c r="B178">
        <v>9</v>
      </c>
      <c r="C178">
        <f t="shared" si="5"/>
        <v>2022</v>
      </c>
      <c r="D178" t="s">
        <v>393</v>
      </c>
      <c r="E178">
        <v>415.35</v>
      </c>
      <c r="F178">
        <v>-335.01</v>
      </c>
      <c r="G178">
        <v>80.34</v>
      </c>
      <c r="H178">
        <v>190.82</v>
      </c>
      <c r="I178">
        <v>-51.66</v>
      </c>
      <c r="J178">
        <v>139.16999999999999</v>
      </c>
    </row>
    <row r="179" spans="1:10" x14ac:dyDescent="0.35">
      <c r="A179" s="1">
        <f t="shared" si="4"/>
        <v>44862</v>
      </c>
      <c r="B179">
        <v>10</v>
      </c>
      <c r="C179">
        <f t="shared" si="5"/>
        <v>2022</v>
      </c>
      <c r="D179" t="s">
        <v>394</v>
      </c>
      <c r="E179">
        <v>383.91</v>
      </c>
      <c r="F179">
        <v>-346.96</v>
      </c>
      <c r="G179">
        <v>36.96</v>
      </c>
      <c r="H179">
        <v>197.34</v>
      </c>
      <c r="I179">
        <v>-43.66</v>
      </c>
      <c r="J179">
        <v>153.68</v>
      </c>
    </row>
    <row r="180" spans="1:10" x14ac:dyDescent="0.35">
      <c r="A180" s="1">
        <f t="shared" si="4"/>
        <v>44893</v>
      </c>
      <c r="B180">
        <v>11</v>
      </c>
      <c r="C180">
        <f t="shared" si="5"/>
        <v>2022</v>
      </c>
      <c r="D180" s="4">
        <v>44866</v>
      </c>
      <c r="E180">
        <v>338.6</v>
      </c>
      <c r="F180">
        <v>-321.10000000000002</v>
      </c>
      <c r="G180">
        <v>17.5</v>
      </c>
      <c r="H180">
        <v>186.21</v>
      </c>
      <c r="I180">
        <v>-46.41</v>
      </c>
      <c r="J180">
        <v>139.80000000000001</v>
      </c>
    </row>
    <row r="181" spans="1:10" x14ac:dyDescent="0.35">
      <c r="A181" s="1">
        <f t="shared" si="4"/>
        <v>44923</v>
      </c>
      <c r="B181">
        <v>12</v>
      </c>
      <c r="C181">
        <f t="shared" si="5"/>
        <v>2022</v>
      </c>
      <c r="D181" t="s">
        <v>395</v>
      </c>
      <c r="E181">
        <v>319.8</v>
      </c>
      <c r="F181">
        <v>-335.29</v>
      </c>
      <c r="G181">
        <v>-15.49</v>
      </c>
      <c r="H181">
        <v>212.51</v>
      </c>
      <c r="I181">
        <v>-43.51</v>
      </c>
      <c r="J181">
        <v>169</v>
      </c>
    </row>
    <row r="182" spans="1:10" x14ac:dyDescent="0.35">
      <c r="A182" s="1">
        <f t="shared" si="4"/>
        <v>44954</v>
      </c>
      <c r="B182">
        <v>1</v>
      </c>
      <c r="C182">
        <f t="shared" si="5"/>
        <v>2023</v>
      </c>
      <c r="D182" s="4">
        <v>44927</v>
      </c>
      <c r="E182">
        <v>441.25</v>
      </c>
      <c r="F182">
        <v>-446.84</v>
      </c>
      <c r="G182">
        <v>-5.59</v>
      </c>
      <c r="H182">
        <v>206.01</v>
      </c>
      <c r="I182">
        <v>-48.58</v>
      </c>
      <c r="J182">
        <v>157.43</v>
      </c>
    </row>
    <row r="183" spans="1:10" x14ac:dyDescent="0.35">
      <c r="A183" s="1">
        <f t="shared" si="4"/>
        <v>44985</v>
      </c>
      <c r="B183">
        <v>2</v>
      </c>
      <c r="C183">
        <f t="shared" si="5"/>
        <v>2023</v>
      </c>
      <c r="D183" t="s">
        <v>396</v>
      </c>
      <c r="E183">
        <v>508.28</v>
      </c>
      <c r="F183">
        <v>-508.52</v>
      </c>
      <c r="G183">
        <v>-0.24</v>
      </c>
      <c r="H183">
        <v>210.03</v>
      </c>
      <c r="I183">
        <v>-70.08</v>
      </c>
      <c r="J183">
        <v>139.94999999999999</v>
      </c>
    </row>
    <row r="184" spans="1:10" x14ac:dyDescent="0.35">
      <c r="A184" s="1">
        <f t="shared" si="4"/>
        <v>45013</v>
      </c>
      <c r="B184">
        <v>3</v>
      </c>
      <c r="C184">
        <f t="shared" si="5"/>
        <v>2023</v>
      </c>
      <c r="D184" s="4">
        <v>44986</v>
      </c>
      <c r="E184">
        <v>513.79</v>
      </c>
      <c r="F184">
        <v>-474</v>
      </c>
      <c r="G184">
        <v>39.79</v>
      </c>
      <c r="H184">
        <v>174.33</v>
      </c>
      <c r="I184">
        <v>-76.400000000000006</v>
      </c>
      <c r="J184">
        <v>97.93</v>
      </c>
    </row>
    <row r="185" spans="1:10" x14ac:dyDescent="0.35">
      <c r="A185" s="1">
        <f t="shared" si="4"/>
        <v>45044</v>
      </c>
      <c r="B185">
        <v>4</v>
      </c>
      <c r="C185">
        <f t="shared" si="5"/>
        <v>2023</v>
      </c>
      <c r="D185" t="s">
        <v>397</v>
      </c>
      <c r="E185">
        <v>497.98</v>
      </c>
      <c r="F185">
        <v>-509.7</v>
      </c>
      <c r="G185">
        <v>-11.73</v>
      </c>
      <c r="H185">
        <v>215.02</v>
      </c>
      <c r="I185">
        <v>-40.93</v>
      </c>
      <c r="J185">
        <v>174.09</v>
      </c>
    </row>
    <row r="186" spans="1:10" x14ac:dyDescent="0.35">
      <c r="A186" s="1">
        <f t="shared" si="4"/>
        <v>45074</v>
      </c>
      <c r="B186">
        <v>5</v>
      </c>
      <c r="C186">
        <f t="shared" si="5"/>
        <v>2023</v>
      </c>
      <c r="D186" t="s">
        <v>398</v>
      </c>
      <c r="E186">
        <v>547.15</v>
      </c>
      <c r="F186">
        <v>-514.6</v>
      </c>
      <c r="G186">
        <v>32.549999999999997</v>
      </c>
      <c r="H186">
        <v>185.24</v>
      </c>
      <c r="I186">
        <v>-106.8</v>
      </c>
      <c r="J186">
        <v>78.44</v>
      </c>
    </row>
    <row r="187" spans="1:10" x14ac:dyDescent="0.35">
      <c r="A187" s="1">
        <f t="shared" si="4"/>
        <v>45105</v>
      </c>
      <c r="B187">
        <v>6</v>
      </c>
      <c r="C187">
        <f t="shared" si="5"/>
        <v>2023</v>
      </c>
      <c r="D187" s="4">
        <v>45078</v>
      </c>
      <c r="E187">
        <v>564.16</v>
      </c>
      <c r="F187">
        <v>-509.2</v>
      </c>
      <c r="G187">
        <v>54.96</v>
      </c>
      <c r="H187">
        <v>202.08</v>
      </c>
      <c r="I187">
        <v>-145.86000000000001</v>
      </c>
      <c r="J187">
        <v>56.22</v>
      </c>
    </row>
    <row r="188" spans="1:10" x14ac:dyDescent="0.35">
      <c r="A188" s="1">
        <f t="shared" si="4"/>
        <v>45135</v>
      </c>
      <c r="B188">
        <v>7</v>
      </c>
      <c r="C188">
        <f t="shared" si="5"/>
        <v>2023</v>
      </c>
      <c r="D188" s="4">
        <v>45108</v>
      </c>
      <c r="E188">
        <v>491.25</v>
      </c>
      <c r="F188">
        <v>-469.23</v>
      </c>
      <c r="G188">
        <v>22.02</v>
      </c>
      <c r="H188">
        <v>244.61</v>
      </c>
      <c r="I188">
        <v>-61.76</v>
      </c>
      <c r="J188">
        <v>182.85</v>
      </c>
    </row>
    <row r="189" spans="1:10" x14ac:dyDescent="0.35">
      <c r="A189" s="1">
        <f t="shared" si="4"/>
        <v>45166</v>
      </c>
      <c r="B189">
        <v>8</v>
      </c>
      <c r="C189">
        <f t="shared" si="5"/>
        <v>2023</v>
      </c>
      <c r="D189" t="s">
        <v>399</v>
      </c>
      <c r="E189">
        <v>475.11</v>
      </c>
      <c r="F189">
        <v>-443.05</v>
      </c>
      <c r="G189">
        <v>32.06</v>
      </c>
      <c r="H189">
        <v>225.29</v>
      </c>
      <c r="I189">
        <v>-53.52</v>
      </c>
      <c r="J189">
        <v>171.77</v>
      </c>
    </row>
    <row r="190" spans="1:10" x14ac:dyDescent="0.35">
      <c r="A190" s="1">
        <f t="shared" si="4"/>
        <v>45197</v>
      </c>
      <c r="B190">
        <v>9</v>
      </c>
      <c r="C190">
        <f t="shared" si="5"/>
        <v>2023</v>
      </c>
      <c r="D190" t="s">
        <v>400</v>
      </c>
      <c r="E190">
        <v>397.6</v>
      </c>
      <c r="F190">
        <v>-394.43</v>
      </c>
      <c r="G190">
        <v>3.17</v>
      </c>
      <c r="H190">
        <v>330.65</v>
      </c>
      <c r="I190">
        <v>-28.99</v>
      </c>
      <c r="J190">
        <v>301.66000000000003</v>
      </c>
    </row>
    <row r="191" spans="1:10" x14ac:dyDescent="0.35">
      <c r="A191" s="1">
        <f t="shared" si="4"/>
        <v>45227</v>
      </c>
      <c r="B191">
        <v>10</v>
      </c>
      <c r="C191">
        <f t="shared" si="5"/>
        <v>2023</v>
      </c>
      <c r="D191" t="s">
        <v>401</v>
      </c>
      <c r="E191">
        <v>415.99</v>
      </c>
      <c r="F191">
        <v>-383.79</v>
      </c>
      <c r="G191">
        <v>32.200000000000003</v>
      </c>
      <c r="H191">
        <v>220.23</v>
      </c>
      <c r="I191">
        <v>-84.17</v>
      </c>
      <c r="J191">
        <v>136.06</v>
      </c>
    </row>
    <row r="192" spans="1:10" x14ac:dyDescent="0.35">
      <c r="A192" s="1">
        <f t="shared" si="4"/>
        <v>45258</v>
      </c>
      <c r="B192">
        <v>11</v>
      </c>
      <c r="C192">
        <f t="shared" si="5"/>
        <v>2023</v>
      </c>
      <c r="D192" s="4">
        <v>45231</v>
      </c>
      <c r="E192">
        <v>405.74</v>
      </c>
      <c r="F192">
        <v>-292.39999999999998</v>
      </c>
      <c r="G192">
        <v>113.34</v>
      </c>
      <c r="H192">
        <v>203.81</v>
      </c>
      <c r="I192">
        <v>-125.49</v>
      </c>
      <c r="J192">
        <v>78.319999999999993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CAD7-2278-4E21-A4FA-A0A15CBBBF6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C780-2E21-4ACF-BC1A-A004291A0EEA}">
  <dimension ref="A1:I97"/>
  <sheetViews>
    <sheetView workbookViewId="0"/>
  </sheetViews>
  <sheetFormatPr defaultRowHeight="14.5" x14ac:dyDescent="0.35"/>
  <cols>
    <col min="1" max="1" width="10.453125" bestFit="1" customWidth="1"/>
    <col min="6" max="6" width="31.36328125" bestFit="1" customWidth="1"/>
    <col min="7" max="7" width="26.54296875" bestFit="1" customWidth="1"/>
    <col min="8" max="8" width="28.6328125" bestFit="1" customWidth="1"/>
    <col min="9" max="9" width="20.1796875" bestFit="1" customWidth="1"/>
  </cols>
  <sheetData>
    <row r="1" spans="1:9" x14ac:dyDescent="0.35">
      <c r="A1" t="s">
        <v>1</v>
      </c>
      <c r="B1" t="s">
        <v>2</v>
      </c>
      <c r="C1" t="s">
        <v>3</v>
      </c>
      <c r="D1" t="s">
        <v>0</v>
      </c>
      <c r="E1" t="s">
        <v>0</v>
      </c>
      <c r="F1" t="s">
        <v>406</v>
      </c>
      <c r="G1" t="s">
        <v>98</v>
      </c>
      <c r="H1" t="s">
        <v>407</v>
      </c>
      <c r="I1" t="s">
        <v>408</v>
      </c>
    </row>
    <row r="2" spans="1:9" x14ac:dyDescent="0.35">
      <c r="A2" s="1">
        <f>DATE(E2,B2,28)</f>
        <v>36978</v>
      </c>
      <c r="B2" s="2">
        <v>3</v>
      </c>
      <c r="C2" t="str">
        <f>LEFT(D2,1)</f>
        <v>1</v>
      </c>
      <c r="D2" t="s">
        <v>6</v>
      </c>
      <c r="E2">
        <v>2001</v>
      </c>
      <c r="F2">
        <v>1.56</v>
      </c>
      <c r="G2">
        <v>45.96</v>
      </c>
      <c r="H2">
        <v>2</v>
      </c>
      <c r="I2">
        <v>3.27</v>
      </c>
    </row>
    <row r="3" spans="1:9" x14ac:dyDescent="0.35">
      <c r="A3" s="1">
        <f>DATE(E3,B3,28)</f>
        <v>37070</v>
      </c>
      <c r="B3" s="2">
        <v>6</v>
      </c>
      <c r="C3" t="str">
        <f t="shared" ref="C3:C66" si="0">LEFT(D3,1)</f>
        <v>2</v>
      </c>
      <c r="D3" t="s">
        <v>7</v>
      </c>
      <c r="E3">
        <v>2001</v>
      </c>
      <c r="F3">
        <v>0.27</v>
      </c>
      <c r="G3">
        <v>44.33</v>
      </c>
      <c r="H3">
        <v>4.26</v>
      </c>
      <c r="I3">
        <v>2.48</v>
      </c>
    </row>
    <row r="4" spans="1:9" x14ac:dyDescent="0.35">
      <c r="A4" s="1">
        <f t="shared" ref="A4:A67" si="1">DATE(E4,B4,28)</f>
        <v>37162</v>
      </c>
      <c r="B4" s="2">
        <v>9</v>
      </c>
      <c r="C4" t="str">
        <f t="shared" si="0"/>
        <v>3</v>
      </c>
      <c r="D4" t="s">
        <v>8</v>
      </c>
      <c r="E4">
        <v>2001</v>
      </c>
      <c r="F4">
        <v>-0.62</v>
      </c>
      <c r="G4">
        <v>42.26</v>
      </c>
      <c r="H4">
        <v>0.63</v>
      </c>
      <c r="I4">
        <v>1.94</v>
      </c>
    </row>
    <row r="5" spans="1:9" x14ac:dyDescent="0.35">
      <c r="A5" s="1">
        <f t="shared" si="1"/>
        <v>37253</v>
      </c>
      <c r="B5" s="2">
        <v>12</v>
      </c>
      <c r="C5" t="str">
        <f t="shared" si="0"/>
        <v>4</v>
      </c>
      <c r="D5" t="s">
        <v>9</v>
      </c>
      <c r="E5">
        <v>2001</v>
      </c>
      <c r="F5">
        <v>-0.84</v>
      </c>
      <c r="G5">
        <v>32.29</v>
      </c>
      <c r="H5">
        <v>2.59</v>
      </c>
      <c r="I5">
        <v>1.67</v>
      </c>
    </row>
    <row r="6" spans="1:9" x14ac:dyDescent="0.35">
      <c r="A6" s="1">
        <f t="shared" si="1"/>
        <v>37343</v>
      </c>
      <c r="B6" s="2">
        <v>3</v>
      </c>
      <c r="C6" t="str">
        <f t="shared" si="0"/>
        <v>1</v>
      </c>
      <c r="D6" t="s">
        <v>10</v>
      </c>
      <c r="E6">
        <v>2002</v>
      </c>
      <c r="F6">
        <v>-1.33</v>
      </c>
      <c r="G6">
        <v>34.049999999999997</v>
      </c>
      <c r="H6">
        <v>1.91</v>
      </c>
      <c r="I6">
        <v>1.96</v>
      </c>
    </row>
    <row r="7" spans="1:9" x14ac:dyDescent="0.35">
      <c r="A7" s="1">
        <f t="shared" si="1"/>
        <v>37435</v>
      </c>
      <c r="B7" s="2">
        <v>6</v>
      </c>
      <c r="C7" t="str">
        <f t="shared" si="0"/>
        <v>2</v>
      </c>
      <c r="D7" t="s">
        <v>11</v>
      </c>
      <c r="E7">
        <v>2002</v>
      </c>
      <c r="F7">
        <v>-0.35</v>
      </c>
      <c r="G7">
        <v>41.17</v>
      </c>
      <c r="H7">
        <v>2.21</v>
      </c>
      <c r="I7">
        <v>2.52</v>
      </c>
    </row>
    <row r="8" spans="1:9" x14ac:dyDescent="0.35">
      <c r="A8" s="1">
        <f t="shared" si="1"/>
        <v>37527</v>
      </c>
      <c r="B8" s="2">
        <v>9</v>
      </c>
      <c r="C8" t="str">
        <f t="shared" si="0"/>
        <v>3</v>
      </c>
      <c r="D8" t="s">
        <v>12</v>
      </c>
      <c r="E8">
        <v>2002</v>
      </c>
      <c r="F8">
        <v>0.23</v>
      </c>
      <c r="G8">
        <v>44.15</v>
      </c>
      <c r="H8">
        <v>3.57</v>
      </c>
      <c r="I8">
        <v>3.16</v>
      </c>
    </row>
    <row r="9" spans="1:9" x14ac:dyDescent="0.35">
      <c r="A9" s="1">
        <f t="shared" si="1"/>
        <v>37618</v>
      </c>
      <c r="B9" s="2">
        <v>12</v>
      </c>
      <c r="C9" t="str">
        <f t="shared" si="0"/>
        <v>4</v>
      </c>
      <c r="D9" t="s">
        <v>13</v>
      </c>
      <c r="E9">
        <v>2002</v>
      </c>
      <c r="F9">
        <v>1.91</v>
      </c>
      <c r="G9">
        <v>43.84</v>
      </c>
      <c r="H9">
        <v>3.52</v>
      </c>
      <c r="I9">
        <v>3.37</v>
      </c>
    </row>
    <row r="10" spans="1:9" x14ac:dyDescent="0.35">
      <c r="A10" s="1">
        <f t="shared" si="1"/>
        <v>37708</v>
      </c>
      <c r="B10" s="2">
        <v>3</v>
      </c>
      <c r="C10" t="str">
        <f t="shared" si="0"/>
        <v>1</v>
      </c>
      <c r="D10" t="s">
        <v>14</v>
      </c>
      <c r="E10">
        <v>2003</v>
      </c>
      <c r="F10">
        <v>2.5299999999999998</v>
      </c>
      <c r="G10">
        <v>52.52</v>
      </c>
      <c r="H10">
        <v>3.01</v>
      </c>
      <c r="I10">
        <v>3.26</v>
      </c>
    </row>
    <row r="11" spans="1:9" x14ac:dyDescent="0.35">
      <c r="A11" s="1">
        <f t="shared" si="1"/>
        <v>37800</v>
      </c>
      <c r="B11" s="2">
        <v>6</v>
      </c>
      <c r="C11" t="str">
        <f t="shared" si="0"/>
        <v>2</v>
      </c>
      <c r="D11" t="s">
        <v>15</v>
      </c>
      <c r="E11">
        <v>2003</v>
      </c>
      <c r="F11">
        <v>1.79</v>
      </c>
      <c r="G11">
        <v>44.56</v>
      </c>
      <c r="H11">
        <v>1.1299999999999999</v>
      </c>
      <c r="I11">
        <v>3.08</v>
      </c>
    </row>
    <row r="12" spans="1:9" x14ac:dyDescent="0.35">
      <c r="A12" s="1">
        <f t="shared" si="1"/>
        <v>37892</v>
      </c>
      <c r="B12" s="2">
        <v>9</v>
      </c>
      <c r="C12" t="str">
        <f t="shared" si="0"/>
        <v>3</v>
      </c>
      <c r="D12" t="s">
        <v>16</v>
      </c>
      <c r="E12">
        <v>2003</v>
      </c>
      <c r="F12">
        <v>0.68</v>
      </c>
      <c r="G12">
        <v>46.2</v>
      </c>
      <c r="H12">
        <v>4.0199999999999996</v>
      </c>
      <c r="I12">
        <v>3.7</v>
      </c>
    </row>
    <row r="13" spans="1:9" x14ac:dyDescent="0.35">
      <c r="A13" s="1">
        <f t="shared" si="1"/>
        <v>37983</v>
      </c>
      <c r="B13" s="2">
        <v>12</v>
      </c>
      <c r="C13" t="str">
        <f t="shared" si="0"/>
        <v>4</v>
      </c>
      <c r="D13" t="s">
        <v>17</v>
      </c>
      <c r="E13">
        <v>2003</v>
      </c>
      <c r="F13">
        <v>0.87</v>
      </c>
      <c r="G13">
        <v>47.39</v>
      </c>
      <c r="H13">
        <v>4.1399999999999997</v>
      </c>
      <c r="I13">
        <v>4.63</v>
      </c>
    </row>
    <row r="14" spans="1:9" x14ac:dyDescent="0.35">
      <c r="A14" s="1">
        <f t="shared" si="1"/>
        <v>38074</v>
      </c>
      <c r="B14" s="2">
        <v>3</v>
      </c>
      <c r="C14" t="str">
        <f t="shared" si="0"/>
        <v>1</v>
      </c>
      <c r="D14" t="s">
        <v>18</v>
      </c>
      <c r="E14">
        <v>2004</v>
      </c>
      <c r="F14">
        <v>1.1200000000000001</v>
      </c>
      <c r="G14">
        <v>53.31</v>
      </c>
      <c r="H14">
        <v>6.15</v>
      </c>
      <c r="I14">
        <v>5.12</v>
      </c>
    </row>
    <row r="15" spans="1:9" x14ac:dyDescent="0.35">
      <c r="A15" s="1">
        <f t="shared" si="1"/>
        <v>38166</v>
      </c>
      <c r="B15" s="2">
        <v>6</v>
      </c>
      <c r="C15" t="str">
        <f t="shared" si="0"/>
        <v>2</v>
      </c>
      <c r="D15" t="s">
        <v>19</v>
      </c>
      <c r="E15">
        <v>2004</v>
      </c>
      <c r="F15">
        <v>1.66</v>
      </c>
      <c r="G15">
        <v>57.35</v>
      </c>
      <c r="H15">
        <v>9.65</v>
      </c>
      <c r="I15">
        <v>5.51</v>
      </c>
    </row>
    <row r="16" spans="1:9" x14ac:dyDescent="0.35">
      <c r="A16" s="1">
        <f t="shared" si="1"/>
        <v>38258</v>
      </c>
      <c r="B16" s="2">
        <v>9</v>
      </c>
      <c r="C16" t="str">
        <f t="shared" si="0"/>
        <v>3</v>
      </c>
      <c r="D16" t="s">
        <v>20</v>
      </c>
      <c r="E16">
        <v>2004</v>
      </c>
      <c r="F16">
        <v>2.2200000000000002</v>
      </c>
      <c r="G16">
        <v>65.209999999999994</v>
      </c>
      <c r="H16">
        <v>7.41</v>
      </c>
      <c r="I16">
        <v>5.12</v>
      </c>
    </row>
    <row r="17" spans="1:9" x14ac:dyDescent="0.35">
      <c r="A17" s="1">
        <f t="shared" si="1"/>
        <v>38349</v>
      </c>
      <c r="B17" s="2">
        <v>12</v>
      </c>
      <c r="C17" t="str">
        <f t="shared" si="0"/>
        <v>4</v>
      </c>
      <c r="D17" t="s">
        <v>21</v>
      </c>
      <c r="E17">
        <v>2004</v>
      </c>
      <c r="F17">
        <v>1.86</v>
      </c>
      <c r="G17">
        <v>71.06</v>
      </c>
      <c r="H17">
        <v>6.81</v>
      </c>
      <c r="I17">
        <v>4.53</v>
      </c>
    </row>
    <row r="18" spans="1:9" x14ac:dyDescent="0.35">
      <c r="A18" s="1">
        <f t="shared" si="1"/>
        <v>38439</v>
      </c>
      <c r="B18" s="2">
        <v>3</v>
      </c>
      <c r="C18" t="str">
        <f t="shared" si="0"/>
        <v>1</v>
      </c>
      <c r="D18" t="s">
        <v>22</v>
      </c>
      <c r="E18">
        <v>2005</v>
      </c>
      <c r="F18">
        <v>1.56</v>
      </c>
      <c r="G18">
        <v>73.09</v>
      </c>
      <c r="H18">
        <v>5.0599999999999996</v>
      </c>
      <c r="I18">
        <v>4.59</v>
      </c>
    </row>
    <row r="19" spans="1:9" x14ac:dyDescent="0.35">
      <c r="A19" s="1">
        <f t="shared" si="1"/>
        <v>38531</v>
      </c>
      <c r="B19" s="2">
        <v>6</v>
      </c>
      <c r="C19" t="str">
        <f t="shared" si="0"/>
        <v>2</v>
      </c>
      <c r="D19" t="s">
        <v>23</v>
      </c>
      <c r="E19">
        <v>2005</v>
      </c>
      <c r="F19">
        <v>1.26</v>
      </c>
      <c r="G19">
        <v>77.23</v>
      </c>
      <c r="H19">
        <v>2.92</v>
      </c>
      <c r="I19">
        <v>4.55</v>
      </c>
    </row>
    <row r="20" spans="1:9" x14ac:dyDescent="0.35">
      <c r="A20" s="1">
        <f t="shared" si="1"/>
        <v>38623</v>
      </c>
      <c r="B20" s="2">
        <v>9</v>
      </c>
      <c r="C20" t="str">
        <f t="shared" si="0"/>
        <v>3</v>
      </c>
      <c r="D20" t="s">
        <v>24</v>
      </c>
      <c r="E20">
        <v>2005</v>
      </c>
      <c r="F20">
        <v>0.54</v>
      </c>
      <c r="G20">
        <v>91.21</v>
      </c>
      <c r="H20">
        <v>2.75</v>
      </c>
      <c r="I20">
        <v>4.6100000000000003</v>
      </c>
    </row>
    <row r="21" spans="1:9" x14ac:dyDescent="0.35">
      <c r="A21" s="1">
        <f t="shared" si="1"/>
        <v>38714</v>
      </c>
      <c r="B21" s="2">
        <v>12</v>
      </c>
      <c r="C21" t="str">
        <f t="shared" si="0"/>
        <v>4</v>
      </c>
      <c r="D21" t="s">
        <v>25</v>
      </c>
      <c r="E21">
        <v>2005</v>
      </c>
      <c r="F21">
        <v>-0.47</v>
      </c>
      <c r="G21">
        <v>85.74</v>
      </c>
      <c r="H21">
        <v>-0.28999999999999998</v>
      </c>
      <c r="I21">
        <v>5.01</v>
      </c>
    </row>
    <row r="22" spans="1:9" x14ac:dyDescent="0.35">
      <c r="A22" s="1">
        <f t="shared" si="1"/>
        <v>38804</v>
      </c>
      <c r="B22" s="2">
        <v>3</v>
      </c>
      <c r="C22" t="str">
        <f t="shared" si="0"/>
        <v>1</v>
      </c>
      <c r="D22" t="s">
        <v>26</v>
      </c>
      <c r="E22">
        <v>2006</v>
      </c>
      <c r="F22">
        <v>-0.39</v>
      </c>
      <c r="G22">
        <v>89.84</v>
      </c>
      <c r="H22">
        <v>2.41</v>
      </c>
      <c r="I22">
        <v>5.25</v>
      </c>
    </row>
    <row r="23" spans="1:9" x14ac:dyDescent="0.35">
      <c r="A23" s="1">
        <f t="shared" si="1"/>
        <v>38896</v>
      </c>
      <c r="B23" s="2">
        <v>6</v>
      </c>
      <c r="C23" t="str">
        <f t="shared" si="0"/>
        <v>2</v>
      </c>
      <c r="D23" t="s">
        <v>27</v>
      </c>
      <c r="E23">
        <v>2006</v>
      </c>
      <c r="F23">
        <v>-0.56000000000000005</v>
      </c>
      <c r="G23">
        <v>99.13</v>
      </c>
      <c r="H23">
        <v>2.85</v>
      </c>
      <c r="I23">
        <v>5.23</v>
      </c>
    </row>
    <row r="24" spans="1:9" x14ac:dyDescent="0.35">
      <c r="A24" s="1">
        <f t="shared" si="1"/>
        <v>38988</v>
      </c>
      <c r="B24" s="2">
        <v>9</v>
      </c>
      <c r="C24" t="str">
        <f t="shared" si="0"/>
        <v>3</v>
      </c>
      <c r="D24" t="s">
        <v>28</v>
      </c>
      <c r="E24">
        <v>2006</v>
      </c>
      <c r="F24">
        <v>-0.33</v>
      </c>
      <c r="G24">
        <v>98.52</v>
      </c>
      <c r="H24">
        <v>4.2</v>
      </c>
      <c r="I24">
        <v>5.15</v>
      </c>
    </row>
    <row r="25" spans="1:9" x14ac:dyDescent="0.35">
      <c r="A25" s="1">
        <f t="shared" si="1"/>
        <v>39079</v>
      </c>
      <c r="B25" s="2">
        <v>12</v>
      </c>
      <c r="C25" t="str">
        <f t="shared" si="0"/>
        <v>4</v>
      </c>
      <c r="D25" t="s">
        <v>29</v>
      </c>
      <c r="E25">
        <v>2006</v>
      </c>
      <c r="F25">
        <v>-0.21</v>
      </c>
      <c r="G25">
        <v>83.38</v>
      </c>
      <c r="H25">
        <v>5.83</v>
      </c>
      <c r="I25">
        <v>5.32</v>
      </c>
    </row>
    <row r="26" spans="1:9" x14ac:dyDescent="0.35">
      <c r="A26" s="1">
        <f t="shared" si="1"/>
        <v>39169</v>
      </c>
      <c r="B26" s="2">
        <v>3</v>
      </c>
      <c r="C26" t="str">
        <f t="shared" si="0"/>
        <v>1</v>
      </c>
      <c r="D26" t="s">
        <v>30</v>
      </c>
      <c r="E26">
        <v>2007</v>
      </c>
      <c r="F26">
        <v>-1.46</v>
      </c>
      <c r="G26">
        <v>80</v>
      </c>
      <c r="H26">
        <v>5.39</v>
      </c>
      <c r="I26">
        <v>5.28</v>
      </c>
    </row>
    <row r="27" spans="1:9" x14ac:dyDescent="0.35">
      <c r="A27" s="1">
        <f t="shared" si="1"/>
        <v>39261</v>
      </c>
      <c r="B27" s="2">
        <v>6</v>
      </c>
      <c r="C27" t="str">
        <f t="shared" si="0"/>
        <v>2</v>
      </c>
      <c r="D27" t="s">
        <v>31</v>
      </c>
      <c r="E27">
        <v>2007</v>
      </c>
      <c r="F27">
        <v>0.18</v>
      </c>
      <c r="G27">
        <v>88.93</v>
      </c>
      <c r="H27">
        <v>5.37</v>
      </c>
      <c r="I27">
        <v>5.4</v>
      </c>
    </row>
    <row r="28" spans="1:9" x14ac:dyDescent="0.35">
      <c r="A28" s="1">
        <f t="shared" si="1"/>
        <v>39353</v>
      </c>
      <c r="B28" s="2">
        <v>9</v>
      </c>
      <c r="C28" t="str">
        <f t="shared" si="0"/>
        <v>3</v>
      </c>
      <c r="D28" t="s">
        <v>32</v>
      </c>
      <c r="E28">
        <v>2007</v>
      </c>
      <c r="F28">
        <v>-0.19</v>
      </c>
      <c r="G28">
        <v>102.53</v>
      </c>
      <c r="H28">
        <v>4.45</v>
      </c>
      <c r="I28">
        <v>5.3</v>
      </c>
    </row>
    <row r="29" spans="1:9" x14ac:dyDescent="0.35">
      <c r="A29" s="1">
        <f t="shared" si="1"/>
        <v>39444</v>
      </c>
      <c r="B29" s="2">
        <v>12</v>
      </c>
      <c r="C29" t="str">
        <f t="shared" si="0"/>
        <v>4</v>
      </c>
      <c r="D29" t="s">
        <v>33</v>
      </c>
      <c r="E29">
        <v>2007</v>
      </c>
      <c r="F29">
        <v>0.12</v>
      </c>
      <c r="G29">
        <v>122.88</v>
      </c>
      <c r="H29">
        <v>5.57</v>
      </c>
      <c r="I29">
        <v>5.15</v>
      </c>
    </row>
    <row r="30" spans="1:9" x14ac:dyDescent="0.35">
      <c r="A30" s="1">
        <f t="shared" si="1"/>
        <v>39535</v>
      </c>
      <c r="B30" s="2">
        <v>3</v>
      </c>
      <c r="C30" t="str">
        <f t="shared" si="0"/>
        <v>1</v>
      </c>
      <c r="D30" t="s">
        <v>34</v>
      </c>
      <c r="E30">
        <v>2008</v>
      </c>
      <c r="F30">
        <v>-1.85</v>
      </c>
      <c r="G30">
        <v>132.16999999999999</v>
      </c>
      <c r="H30">
        <v>4.3</v>
      </c>
      <c r="I30">
        <v>4.5599999999999996</v>
      </c>
    </row>
    <row r="31" spans="1:9" x14ac:dyDescent="0.35">
      <c r="A31" s="1">
        <f t="shared" si="1"/>
        <v>39627</v>
      </c>
      <c r="B31" s="2">
        <v>6</v>
      </c>
      <c r="C31" t="str">
        <f t="shared" si="0"/>
        <v>2</v>
      </c>
      <c r="D31" t="s">
        <v>35</v>
      </c>
      <c r="E31">
        <v>2008</v>
      </c>
      <c r="F31">
        <v>-2.0499999999999998</v>
      </c>
      <c r="G31">
        <v>166.57</v>
      </c>
      <c r="H31">
        <v>4.7</v>
      </c>
      <c r="I31">
        <v>3.85</v>
      </c>
    </row>
    <row r="32" spans="1:9" x14ac:dyDescent="0.35">
      <c r="A32" s="1">
        <f t="shared" si="1"/>
        <v>39719</v>
      </c>
      <c r="B32" s="2">
        <v>9</v>
      </c>
      <c r="C32" t="str">
        <f t="shared" si="0"/>
        <v>3</v>
      </c>
      <c r="D32" t="s">
        <v>36</v>
      </c>
      <c r="E32">
        <v>2008</v>
      </c>
      <c r="F32">
        <v>-4.88</v>
      </c>
      <c r="G32">
        <v>157.96</v>
      </c>
      <c r="H32">
        <v>4.49</v>
      </c>
      <c r="I32">
        <v>3.09</v>
      </c>
    </row>
    <row r="33" spans="1:9" x14ac:dyDescent="0.35">
      <c r="A33" s="1">
        <f t="shared" si="1"/>
        <v>39810</v>
      </c>
      <c r="B33" s="2">
        <v>12</v>
      </c>
      <c r="C33" t="str">
        <f t="shared" si="0"/>
        <v>4</v>
      </c>
      <c r="D33" t="s">
        <v>37</v>
      </c>
      <c r="E33">
        <v>2008</v>
      </c>
      <c r="F33">
        <v>-5.56</v>
      </c>
      <c r="G33">
        <v>78.23</v>
      </c>
      <c r="H33">
        <v>-0.41</v>
      </c>
      <c r="I33">
        <v>0.25</v>
      </c>
    </row>
    <row r="34" spans="1:9" x14ac:dyDescent="0.35">
      <c r="A34" s="1">
        <f t="shared" si="1"/>
        <v>39900</v>
      </c>
      <c r="B34" s="2">
        <v>3</v>
      </c>
      <c r="C34" t="str">
        <f t="shared" si="0"/>
        <v>1</v>
      </c>
      <c r="D34" t="s">
        <v>38</v>
      </c>
      <c r="E34">
        <v>2009</v>
      </c>
      <c r="F34">
        <v>-4.7</v>
      </c>
      <c r="G34">
        <v>57.49</v>
      </c>
      <c r="H34">
        <v>-1.36</v>
      </c>
      <c r="I34">
        <v>-2.2599999999999998</v>
      </c>
    </row>
    <row r="35" spans="1:9" x14ac:dyDescent="0.35">
      <c r="A35" s="1">
        <f t="shared" si="1"/>
        <v>39992</v>
      </c>
      <c r="B35" s="2">
        <v>6</v>
      </c>
      <c r="C35" t="str">
        <f t="shared" si="0"/>
        <v>2</v>
      </c>
      <c r="D35" t="s">
        <v>39</v>
      </c>
      <c r="E35">
        <v>2009</v>
      </c>
      <c r="F35">
        <v>-5.79</v>
      </c>
      <c r="G35">
        <v>79.55</v>
      </c>
      <c r="H35">
        <v>2.37</v>
      </c>
      <c r="I35">
        <v>-1.85</v>
      </c>
    </row>
    <row r="36" spans="1:9" x14ac:dyDescent="0.35">
      <c r="A36" s="1">
        <f t="shared" si="1"/>
        <v>40084</v>
      </c>
      <c r="B36" s="2">
        <v>9</v>
      </c>
      <c r="C36" t="str">
        <f t="shared" si="0"/>
        <v>3</v>
      </c>
      <c r="D36" t="s">
        <v>40</v>
      </c>
      <c r="E36">
        <v>2009</v>
      </c>
      <c r="F36">
        <v>-3.4</v>
      </c>
      <c r="G36">
        <v>90.79</v>
      </c>
      <c r="H36">
        <v>4.0999999999999996</v>
      </c>
      <c r="I36">
        <v>-0.85</v>
      </c>
    </row>
    <row r="37" spans="1:9" x14ac:dyDescent="0.35">
      <c r="A37" s="1">
        <f t="shared" si="1"/>
        <v>40175</v>
      </c>
      <c r="B37" s="2">
        <v>12</v>
      </c>
      <c r="C37" t="str">
        <f t="shared" si="0"/>
        <v>4</v>
      </c>
      <c r="D37" t="s">
        <v>41</v>
      </c>
      <c r="E37">
        <v>2009</v>
      </c>
      <c r="F37">
        <v>-2.63</v>
      </c>
      <c r="G37">
        <v>100.99</v>
      </c>
      <c r="H37">
        <v>7.01</v>
      </c>
      <c r="I37">
        <v>1.96</v>
      </c>
    </row>
    <row r="38" spans="1:9" x14ac:dyDescent="0.35">
      <c r="A38" s="1">
        <f t="shared" si="1"/>
        <v>40265</v>
      </c>
      <c r="B38" s="2">
        <v>3</v>
      </c>
      <c r="C38" t="str">
        <f t="shared" si="0"/>
        <v>1</v>
      </c>
      <c r="D38" t="s">
        <v>42</v>
      </c>
      <c r="E38">
        <v>2010</v>
      </c>
      <c r="F38">
        <v>-1.21</v>
      </c>
      <c r="G38">
        <v>104.46</v>
      </c>
      <c r="H38">
        <v>6.64</v>
      </c>
      <c r="I38">
        <v>4.99</v>
      </c>
    </row>
    <row r="39" spans="1:9" x14ac:dyDescent="0.35">
      <c r="A39" s="1">
        <f t="shared" si="1"/>
        <v>40357</v>
      </c>
      <c r="B39" s="2">
        <v>6</v>
      </c>
      <c r="C39" t="str">
        <f t="shared" si="0"/>
        <v>2</v>
      </c>
      <c r="D39" t="s">
        <v>43</v>
      </c>
      <c r="E39">
        <v>2010</v>
      </c>
      <c r="F39">
        <v>1.75</v>
      </c>
      <c r="G39">
        <v>102.67</v>
      </c>
      <c r="H39">
        <v>4.91</v>
      </c>
      <c r="I39">
        <v>5.53</v>
      </c>
    </row>
    <row r="40" spans="1:9" x14ac:dyDescent="0.35">
      <c r="A40" s="1">
        <f t="shared" si="1"/>
        <v>40449</v>
      </c>
      <c r="B40" s="2">
        <v>9</v>
      </c>
      <c r="C40" t="str">
        <f t="shared" si="0"/>
        <v>3</v>
      </c>
      <c r="D40" t="s">
        <v>44</v>
      </c>
      <c r="E40">
        <v>2010</v>
      </c>
      <c r="F40">
        <v>3.62</v>
      </c>
      <c r="G40">
        <v>100</v>
      </c>
      <c r="H40">
        <v>3.65</v>
      </c>
      <c r="I40">
        <v>5.34</v>
      </c>
    </row>
    <row r="41" spans="1:9" x14ac:dyDescent="0.35">
      <c r="A41" s="1">
        <f t="shared" si="1"/>
        <v>40540</v>
      </c>
      <c r="B41" s="2">
        <v>12</v>
      </c>
      <c r="C41" t="str">
        <f t="shared" si="0"/>
        <v>4</v>
      </c>
      <c r="D41" t="s">
        <v>45</v>
      </c>
      <c r="E41">
        <v>2010</v>
      </c>
      <c r="F41">
        <v>1.78</v>
      </c>
      <c r="G41">
        <v>111.4</v>
      </c>
      <c r="H41">
        <v>5.98</v>
      </c>
      <c r="I41">
        <v>5.15</v>
      </c>
    </row>
    <row r="42" spans="1:9" x14ac:dyDescent="0.35">
      <c r="A42" s="1">
        <f t="shared" si="1"/>
        <v>40630</v>
      </c>
      <c r="B42" s="2">
        <v>3</v>
      </c>
      <c r="C42" t="str">
        <f t="shared" si="0"/>
        <v>1</v>
      </c>
      <c r="D42" t="s">
        <v>46</v>
      </c>
      <c r="E42">
        <v>2011</v>
      </c>
      <c r="F42">
        <v>0.26</v>
      </c>
      <c r="G42">
        <v>122.36</v>
      </c>
      <c r="H42">
        <v>4.16</v>
      </c>
      <c r="I42">
        <v>4.8099999999999996</v>
      </c>
    </row>
    <row r="43" spans="1:9" x14ac:dyDescent="0.35">
      <c r="A43" s="1">
        <f t="shared" si="1"/>
        <v>40722</v>
      </c>
      <c r="B43" s="2">
        <v>6</v>
      </c>
      <c r="C43" t="str">
        <f t="shared" si="0"/>
        <v>2</v>
      </c>
      <c r="D43" t="s">
        <v>47</v>
      </c>
      <c r="E43">
        <v>2011</v>
      </c>
      <c r="F43">
        <v>-1.98</v>
      </c>
      <c r="G43">
        <v>131.76</v>
      </c>
      <c r="H43">
        <v>2.35</v>
      </c>
      <c r="I43">
        <v>4.09</v>
      </c>
    </row>
    <row r="44" spans="1:9" x14ac:dyDescent="0.35">
      <c r="A44" s="1">
        <f t="shared" si="1"/>
        <v>40814</v>
      </c>
      <c r="B44" s="2">
        <v>9</v>
      </c>
      <c r="C44" t="str">
        <f t="shared" si="0"/>
        <v>3</v>
      </c>
      <c r="D44" t="s">
        <v>48</v>
      </c>
      <c r="E44">
        <v>2011</v>
      </c>
      <c r="F44">
        <v>-1.26</v>
      </c>
      <c r="G44">
        <v>114.98</v>
      </c>
      <c r="H44">
        <v>2.5</v>
      </c>
      <c r="I44">
        <v>3.81</v>
      </c>
    </row>
    <row r="45" spans="1:9" x14ac:dyDescent="0.35">
      <c r="A45" s="1">
        <f t="shared" si="1"/>
        <v>40905</v>
      </c>
      <c r="B45" s="2">
        <v>12</v>
      </c>
      <c r="C45" t="str">
        <f t="shared" si="0"/>
        <v>4</v>
      </c>
      <c r="D45" t="s">
        <v>49</v>
      </c>
      <c r="E45">
        <v>2011</v>
      </c>
      <c r="F45">
        <v>-1.96</v>
      </c>
      <c r="G45">
        <v>120.74</v>
      </c>
      <c r="H45">
        <v>2.39</v>
      </c>
      <c r="I45">
        <v>3.46</v>
      </c>
    </row>
    <row r="46" spans="1:9" x14ac:dyDescent="0.35">
      <c r="A46" s="1">
        <f t="shared" si="1"/>
        <v>40996</v>
      </c>
      <c r="B46" s="2">
        <v>3</v>
      </c>
      <c r="C46" t="str">
        <f t="shared" si="0"/>
        <v>1</v>
      </c>
      <c r="D46" t="s">
        <v>50</v>
      </c>
      <c r="E46">
        <v>2012</v>
      </c>
      <c r="F46">
        <v>-1.47</v>
      </c>
      <c r="G46">
        <v>131.32</v>
      </c>
      <c r="H46">
        <v>3.44</v>
      </c>
      <c r="I46">
        <v>3.49</v>
      </c>
    </row>
    <row r="47" spans="1:9" x14ac:dyDescent="0.35">
      <c r="A47" s="1">
        <f t="shared" si="1"/>
        <v>41088</v>
      </c>
      <c r="B47" s="2">
        <v>6</v>
      </c>
      <c r="C47" t="str">
        <f t="shared" si="0"/>
        <v>2</v>
      </c>
      <c r="D47" t="s">
        <v>51</v>
      </c>
      <c r="E47">
        <v>2012</v>
      </c>
      <c r="F47">
        <v>0.34</v>
      </c>
      <c r="G47">
        <v>118.51</v>
      </c>
      <c r="H47">
        <v>3.44</v>
      </c>
      <c r="I47">
        <v>3.32</v>
      </c>
    </row>
    <row r="48" spans="1:9" x14ac:dyDescent="0.35">
      <c r="A48" s="1">
        <f t="shared" si="1"/>
        <v>41180</v>
      </c>
      <c r="B48" s="2">
        <v>9</v>
      </c>
      <c r="C48" t="str">
        <f t="shared" si="0"/>
        <v>3</v>
      </c>
      <c r="D48" t="s">
        <v>52</v>
      </c>
      <c r="E48">
        <v>2012</v>
      </c>
      <c r="F48">
        <v>-2.04</v>
      </c>
      <c r="G48">
        <v>116.37</v>
      </c>
      <c r="H48">
        <v>4.2300000000000004</v>
      </c>
      <c r="I48">
        <v>3.19</v>
      </c>
    </row>
    <row r="49" spans="1:9" x14ac:dyDescent="0.35">
      <c r="A49" s="1">
        <f t="shared" si="1"/>
        <v>41271</v>
      </c>
      <c r="B49" s="2">
        <v>12</v>
      </c>
      <c r="C49" t="str">
        <f t="shared" si="0"/>
        <v>4</v>
      </c>
      <c r="D49" t="s">
        <v>53</v>
      </c>
      <c r="E49">
        <v>2012</v>
      </c>
      <c r="F49">
        <v>-0.77</v>
      </c>
      <c r="G49">
        <v>110.63</v>
      </c>
      <c r="H49">
        <v>4.95</v>
      </c>
      <c r="I49">
        <v>2.93</v>
      </c>
    </row>
    <row r="50" spans="1:9" x14ac:dyDescent="0.35">
      <c r="A50" s="1">
        <f t="shared" si="1"/>
        <v>41361</v>
      </c>
      <c r="B50" s="2">
        <v>3</v>
      </c>
      <c r="C50" t="str">
        <f t="shared" si="0"/>
        <v>1</v>
      </c>
      <c r="D50" t="s">
        <v>54</v>
      </c>
      <c r="E50">
        <v>2013</v>
      </c>
      <c r="F50">
        <v>-1.0900000000000001</v>
      </c>
      <c r="G50">
        <v>118.15</v>
      </c>
      <c r="H50">
        <v>4.84</v>
      </c>
      <c r="I50">
        <v>2.8</v>
      </c>
    </row>
    <row r="51" spans="1:9" x14ac:dyDescent="0.35">
      <c r="A51" s="1">
        <f t="shared" si="1"/>
        <v>41453</v>
      </c>
      <c r="B51" s="2">
        <v>6</v>
      </c>
      <c r="C51" t="str">
        <f t="shared" si="0"/>
        <v>2</v>
      </c>
      <c r="D51" t="s">
        <v>55</v>
      </c>
      <c r="E51">
        <v>2013</v>
      </c>
      <c r="F51">
        <v>0.22</v>
      </c>
      <c r="G51">
        <v>117.46</v>
      </c>
      <c r="H51">
        <v>3.89</v>
      </c>
      <c r="I51">
        <v>3.12</v>
      </c>
    </row>
    <row r="52" spans="1:9" x14ac:dyDescent="0.35">
      <c r="A52" s="1">
        <f t="shared" si="1"/>
        <v>41545</v>
      </c>
      <c r="B52" s="2">
        <v>9</v>
      </c>
      <c r="C52" t="str">
        <f t="shared" si="0"/>
        <v>3</v>
      </c>
      <c r="D52" t="s">
        <v>56</v>
      </c>
      <c r="E52">
        <v>2013</v>
      </c>
      <c r="F52">
        <v>0.76</v>
      </c>
      <c r="G52">
        <v>131.46</v>
      </c>
      <c r="H52">
        <v>2.93</v>
      </c>
      <c r="I52">
        <v>3.43</v>
      </c>
    </row>
    <row r="53" spans="1:9" x14ac:dyDescent="0.35">
      <c r="A53" s="1">
        <f t="shared" si="1"/>
        <v>41636</v>
      </c>
      <c r="B53" s="2">
        <v>12</v>
      </c>
      <c r="C53" t="str">
        <f t="shared" si="0"/>
        <v>4</v>
      </c>
      <c r="D53" t="s">
        <v>57</v>
      </c>
      <c r="E53">
        <v>2013</v>
      </c>
      <c r="F53">
        <v>0.38</v>
      </c>
      <c r="G53">
        <v>120.49</v>
      </c>
      <c r="H53">
        <v>1.54</v>
      </c>
      <c r="I53">
        <v>3.75</v>
      </c>
    </row>
    <row r="54" spans="1:9" x14ac:dyDescent="0.35">
      <c r="A54" s="1">
        <f t="shared" si="1"/>
        <v>41726</v>
      </c>
      <c r="B54" s="2">
        <v>3</v>
      </c>
      <c r="C54" t="str">
        <f t="shared" si="0"/>
        <v>1</v>
      </c>
      <c r="D54" t="s">
        <v>58</v>
      </c>
      <c r="E54">
        <v>2014</v>
      </c>
      <c r="F54">
        <v>0.17</v>
      </c>
      <c r="G54">
        <v>121.49</v>
      </c>
      <c r="H54">
        <v>3.01</v>
      </c>
      <c r="I54">
        <v>3.51</v>
      </c>
    </row>
    <row r="55" spans="1:9" x14ac:dyDescent="0.35">
      <c r="A55" s="1">
        <f t="shared" si="1"/>
        <v>41818</v>
      </c>
      <c r="B55" s="2">
        <v>6</v>
      </c>
      <c r="C55" t="str">
        <f t="shared" si="0"/>
        <v>2</v>
      </c>
      <c r="D55" t="s">
        <v>59</v>
      </c>
      <c r="E55">
        <v>2014</v>
      </c>
      <c r="F55">
        <v>-1.55</v>
      </c>
      <c r="G55">
        <v>126.57</v>
      </c>
      <c r="H55">
        <v>4.95</v>
      </c>
      <c r="I55">
        <v>3.48</v>
      </c>
    </row>
    <row r="56" spans="1:9" x14ac:dyDescent="0.35">
      <c r="A56" s="1">
        <f t="shared" si="1"/>
        <v>41910</v>
      </c>
      <c r="B56" s="2">
        <v>9</v>
      </c>
      <c r="C56" t="str">
        <f t="shared" si="0"/>
        <v>3</v>
      </c>
      <c r="D56" t="s">
        <v>60</v>
      </c>
      <c r="E56">
        <v>2014</v>
      </c>
      <c r="F56">
        <v>-0.86</v>
      </c>
      <c r="G56">
        <v>119.35</v>
      </c>
      <c r="H56">
        <v>4.24</v>
      </c>
      <c r="I56">
        <v>3.41</v>
      </c>
    </row>
    <row r="57" spans="1:9" x14ac:dyDescent="0.35">
      <c r="A57" s="1">
        <f t="shared" si="1"/>
        <v>42001</v>
      </c>
      <c r="B57" s="2">
        <v>12</v>
      </c>
      <c r="C57" t="str">
        <f t="shared" si="0"/>
        <v>4</v>
      </c>
      <c r="D57" t="s">
        <v>61</v>
      </c>
      <c r="E57">
        <v>2014</v>
      </c>
      <c r="F57">
        <v>-0.25</v>
      </c>
      <c r="G57">
        <v>89.24</v>
      </c>
      <c r="H57">
        <v>3.74</v>
      </c>
      <c r="I57">
        <v>3.28</v>
      </c>
    </row>
    <row r="58" spans="1:9" x14ac:dyDescent="0.35">
      <c r="A58" s="1">
        <f t="shared" si="1"/>
        <v>42091</v>
      </c>
      <c r="B58" s="2">
        <v>3</v>
      </c>
      <c r="C58" t="str">
        <f t="shared" si="0"/>
        <v>1</v>
      </c>
      <c r="D58" t="s">
        <v>62</v>
      </c>
      <c r="E58">
        <v>2015</v>
      </c>
      <c r="F58">
        <v>1.88</v>
      </c>
      <c r="G58">
        <v>59.14</v>
      </c>
      <c r="H58">
        <v>1.21</v>
      </c>
      <c r="I58">
        <v>3.49</v>
      </c>
    </row>
    <row r="59" spans="1:9" x14ac:dyDescent="0.35">
      <c r="A59" s="1">
        <f t="shared" si="1"/>
        <v>42183</v>
      </c>
      <c r="B59" s="2">
        <v>6</v>
      </c>
      <c r="C59" t="str">
        <f t="shared" si="0"/>
        <v>2</v>
      </c>
      <c r="D59" t="s">
        <v>63</v>
      </c>
      <c r="E59">
        <v>2015</v>
      </c>
      <c r="F59">
        <v>1.95</v>
      </c>
      <c r="G59">
        <v>70.16</v>
      </c>
      <c r="H59">
        <v>2.13</v>
      </c>
      <c r="I59">
        <v>3.39</v>
      </c>
    </row>
    <row r="60" spans="1:9" x14ac:dyDescent="0.35">
      <c r="A60" s="1">
        <f t="shared" si="1"/>
        <v>42275</v>
      </c>
      <c r="B60" s="2">
        <v>9</v>
      </c>
      <c r="C60" t="str">
        <f t="shared" si="0"/>
        <v>3</v>
      </c>
      <c r="D60" t="s">
        <v>64</v>
      </c>
      <c r="E60">
        <v>2015</v>
      </c>
      <c r="F60">
        <v>2.48</v>
      </c>
      <c r="G60">
        <v>56.32</v>
      </c>
      <c r="H60">
        <v>2.76</v>
      </c>
      <c r="I60">
        <v>3.25</v>
      </c>
    </row>
    <row r="61" spans="1:9" x14ac:dyDescent="0.35">
      <c r="A61" s="1">
        <f t="shared" si="1"/>
        <v>42366</v>
      </c>
      <c r="B61" s="2">
        <v>12</v>
      </c>
      <c r="C61" t="str">
        <f t="shared" si="0"/>
        <v>4</v>
      </c>
      <c r="D61" t="s">
        <v>65</v>
      </c>
      <c r="E61">
        <v>2015</v>
      </c>
      <c r="F61">
        <v>0.41</v>
      </c>
      <c r="G61">
        <v>50.74</v>
      </c>
      <c r="H61">
        <v>2.4900000000000002</v>
      </c>
      <c r="I61">
        <v>3.09</v>
      </c>
    </row>
    <row r="62" spans="1:9" x14ac:dyDescent="0.35">
      <c r="A62" s="1">
        <f t="shared" si="1"/>
        <v>42457</v>
      </c>
      <c r="B62" s="2">
        <v>3</v>
      </c>
      <c r="C62" t="str">
        <f t="shared" si="0"/>
        <v>1</v>
      </c>
      <c r="D62" t="s">
        <v>66</v>
      </c>
      <c r="E62">
        <v>2016</v>
      </c>
      <c r="F62">
        <v>0.24</v>
      </c>
      <c r="G62">
        <v>40.380000000000003</v>
      </c>
      <c r="H62">
        <v>3.81</v>
      </c>
      <c r="I62">
        <v>3.09</v>
      </c>
    </row>
    <row r="63" spans="1:9" x14ac:dyDescent="0.35">
      <c r="A63" s="1">
        <f t="shared" si="1"/>
        <v>42549</v>
      </c>
      <c r="B63" s="2">
        <v>6</v>
      </c>
      <c r="C63" t="str">
        <f t="shared" si="0"/>
        <v>2</v>
      </c>
      <c r="D63" t="s">
        <v>67</v>
      </c>
      <c r="E63">
        <v>2016</v>
      </c>
      <c r="F63">
        <v>0.84</v>
      </c>
      <c r="G63">
        <v>54.68</v>
      </c>
      <c r="H63">
        <v>2.4</v>
      </c>
      <c r="I63">
        <v>3.11</v>
      </c>
    </row>
    <row r="64" spans="1:9" x14ac:dyDescent="0.35">
      <c r="A64" s="1">
        <f t="shared" si="1"/>
        <v>42641</v>
      </c>
      <c r="B64" s="2">
        <v>9</v>
      </c>
      <c r="C64" t="str">
        <f t="shared" si="0"/>
        <v>3</v>
      </c>
      <c r="D64" t="s">
        <v>68</v>
      </c>
      <c r="E64">
        <v>2016</v>
      </c>
      <c r="F64">
        <v>0.56000000000000005</v>
      </c>
      <c r="G64">
        <v>53.8</v>
      </c>
      <c r="H64">
        <v>1.25</v>
      </c>
      <c r="I64">
        <v>3.15</v>
      </c>
    </row>
    <row r="65" spans="1:9" x14ac:dyDescent="0.35">
      <c r="A65" s="1">
        <f t="shared" si="1"/>
        <v>42732</v>
      </c>
      <c r="B65" s="2">
        <v>12</v>
      </c>
      <c r="C65" t="str">
        <f t="shared" si="0"/>
        <v>4</v>
      </c>
      <c r="D65" t="s">
        <v>69</v>
      </c>
      <c r="E65">
        <v>2016</v>
      </c>
      <c r="F65">
        <v>1.79</v>
      </c>
      <c r="G65">
        <v>58.69</v>
      </c>
      <c r="H65">
        <v>1.35</v>
      </c>
      <c r="I65">
        <v>3.51</v>
      </c>
    </row>
    <row r="66" spans="1:9" x14ac:dyDescent="0.35">
      <c r="A66" s="1">
        <f t="shared" si="1"/>
        <v>42822</v>
      </c>
      <c r="B66" s="2">
        <v>3</v>
      </c>
      <c r="C66" t="str">
        <f t="shared" si="0"/>
        <v>1</v>
      </c>
      <c r="D66" t="s">
        <v>70</v>
      </c>
      <c r="E66">
        <v>2017</v>
      </c>
      <c r="F66">
        <v>0.32</v>
      </c>
      <c r="G66">
        <v>61.3</v>
      </c>
      <c r="H66">
        <v>2.17</v>
      </c>
      <c r="I66">
        <v>3.49</v>
      </c>
    </row>
    <row r="67" spans="1:9" x14ac:dyDescent="0.35">
      <c r="A67" s="1">
        <f t="shared" si="1"/>
        <v>42914</v>
      </c>
      <c r="B67" s="2">
        <v>6</v>
      </c>
      <c r="C67" t="str">
        <f t="shared" ref="C67:C72" si="2">LEFT(D67,1)</f>
        <v>2</v>
      </c>
      <c r="D67" t="s">
        <v>71</v>
      </c>
      <c r="E67">
        <v>2017</v>
      </c>
      <c r="F67">
        <v>2.33</v>
      </c>
      <c r="G67">
        <v>56.96</v>
      </c>
      <c r="H67">
        <v>3.11</v>
      </c>
      <c r="I67">
        <v>3.7</v>
      </c>
    </row>
    <row r="68" spans="1:9" x14ac:dyDescent="0.35">
      <c r="A68" s="1">
        <f t="shared" ref="A68:A72" si="3">DATE(E68,B68,28)</f>
        <v>43006</v>
      </c>
      <c r="B68" s="2">
        <v>9</v>
      </c>
      <c r="C68" t="str">
        <f t="shared" si="2"/>
        <v>3</v>
      </c>
      <c r="D68" t="s">
        <v>72</v>
      </c>
      <c r="E68">
        <v>2017</v>
      </c>
      <c r="F68">
        <v>0.98</v>
      </c>
      <c r="G68">
        <v>56.72</v>
      </c>
      <c r="H68">
        <v>3.28</v>
      </c>
      <c r="I68">
        <v>3.96</v>
      </c>
    </row>
    <row r="69" spans="1:9" x14ac:dyDescent="0.35">
      <c r="A69" s="1">
        <f t="shared" si="3"/>
        <v>43097</v>
      </c>
      <c r="B69" s="2">
        <v>12</v>
      </c>
      <c r="C69" t="str">
        <f t="shared" si="2"/>
        <v>4</v>
      </c>
      <c r="D69" t="s">
        <v>73</v>
      </c>
      <c r="E69">
        <v>2017</v>
      </c>
      <c r="F69">
        <v>1.52</v>
      </c>
      <c r="G69">
        <v>64.709999999999994</v>
      </c>
      <c r="H69">
        <v>3.33</v>
      </c>
      <c r="I69">
        <v>3.97</v>
      </c>
    </row>
    <row r="70" spans="1:9" x14ac:dyDescent="0.35">
      <c r="A70" s="1">
        <f t="shared" si="3"/>
        <v>43187</v>
      </c>
      <c r="B70" s="2">
        <v>3</v>
      </c>
      <c r="C70" t="str">
        <f t="shared" si="2"/>
        <v>1</v>
      </c>
      <c r="D70" t="s">
        <v>74</v>
      </c>
      <c r="E70">
        <v>2018</v>
      </c>
      <c r="F70">
        <v>1.96</v>
      </c>
      <c r="G70">
        <v>73.180000000000007</v>
      </c>
      <c r="H70">
        <v>2.0499999999999998</v>
      </c>
      <c r="I70">
        <v>4.1500000000000004</v>
      </c>
    </row>
    <row r="71" spans="1:9" x14ac:dyDescent="0.35">
      <c r="A71" s="1">
        <f t="shared" si="3"/>
        <v>43279</v>
      </c>
      <c r="B71" s="2">
        <v>6</v>
      </c>
      <c r="C71" t="str">
        <f t="shared" si="2"/>
        <v>2</v>
      </c>
      <c r="D71" t="s">
        <v>75</v>
      </c>
      <c r="E71">
        <v>2018</v>
      </c>
      <c r="F71">
        <v>0.01</v>
      </c>
      <c r="G71">
        <v>78.63</v>
      </c>
      <c r="H71">
        <v>1.04</v>
      </c>
      <c r="I71">
        <v>3.95</v>
      </c>
    </row>
    <row r="72" spans="1:9" x14ac:dyDescent="0.35">
      <c r="A72" s="1">
        <f t="shared" si="3"/>
        <v>43371</v>
      </c>
      <c r="B72" s="2">
        <v>9</v>
      </c>
      <c r="C72" t="str">
        <f t="shared" si="2"/>
        <v>3</v>
      </c>
      <c r="D72" t="s">
        <v>76</v>
      </c>
      <c r="E72">
        <v>2018</v>
      </c>
      <c r="F72">
        <v>0.84</v>
      </c>
      <c r="G72">
        <v>80.150000000000006</v>
      </c>
      <c r="H72">
        <v>1.61</v>
      </c>
      <c r="I72">
        <v>3.44</v>
      </c>
    </row>
    <row r="73" spans="1:9" x14ac:dyDescent="0.35">
      <c r="A73" s="1">
        <f t="shared" ref="A73:A97" si="4">DATE(E73,B73,28)</f>
        <v>43462</v>
      </c>
      <c r="B73" s="2">
        <v>12</v>
      </c>
      <c r="C73" t="str">
        <f t="shared" ref="C73:C97" si="5">LEFT(D73,1)</f>
        <v>4</v>
      </c>
      <c r="D73" t="s">
        <v>77</v>
      </c>
      <c r="E73">
        <v>2018</v>
      </c>
      <c r="F73">
        <v>-0.85</v>
      </c>
      <c r="G73">
        <v>68.260000000000005</v>
      </c>
      <c r="H73">
        <v>1.33</v>
      </c>
      <c r="I73">
        <v>2.99</v>
      </c>
    </row>
    <row r="74" spans="1:9" x14ac:dyDescent="0.35">
      <c r="A74" s="1">
        <f t="shared" si="4"/>
        <v>43552</v>
      </c>
      <c r="B74" s="2">
        <v>3</v>
      </c>
      <c r="C74" t="str">
        <f t="shared" si="5"/>
        <v>1</v>
      </c>
      <c r="D74" t="s">
        <v>78</v>
      </c>
      <c r="E74">
        <v>2019</v>
      </c>
      <c r="F74">
        <v>-0.36</v>
      </c>
      <c r="G74">
        <v>62.58</v>
      </c>
      <c r="H74">
        <v>1.52</v>
      </c>
      <c r="I74">
        <v>2.83</v>
      </c>
    </row>
    <row r="75" spans="1:9" x14ac:dyDescent="0.35">
      <c r="A75" s="1">
        <f t="shared" si="4"/>
        <v>43644</v>
      </c>
      <c r="B75" s="2">
        <v>6</v>
      </c>
      <c r="C75" t="str">
        <f t="shared" si="5"/>
        <v>2</v>
      </c>
      <c r="D75" t="s">
        <v>79</v>
      </c>
      <c r="E75">
        <v>2019</v>
      </c>
      <c r="F75">
        <v>7.0000000000000007E-2</v>
      </c>
      <c r="G75">
        <v>68.02</v>
      </c>
      <c r="H75">
        <v>1.56</v>
      </c>
      <c r="I75">
        <v>2.97</v>
      </c>
    </row>
    <row r="76" spans="1:9" x14ac:dyDescent="0.35">
      <c r="A76" s="1">
        <f t="shared" si="4"/>
        <v>43736</v>
      </c>
      <c r="B76" s="2">
        <v>9</v>
      </c>
      <c r="C76" t="str">
        <f t="shared" si="5"/>
        <v>3</v>
      </c>
      <c r="D76" t="s">
        <v>80</v>
      </c>
      <c r="E76">
        <v>2019</v>
      </c>
      <c r="F76">
        <v>0.18</v>
      </c>
      <c r="G76">
        <v>63.8</v>
      </c>
      <c r="H76">
        <v>1.64</v>
      </c>
      <c r="I76">
        <v>2.97</v>
      </c>
    </row>
    <row r="77" spans="1:9" x14ac:dyDescent="0.35">
      <c r="A77" s="1">
        <f t="shared" si="4"/>
        <v>43827</v>
      </c>
      <c r="B77" s="2">
        <v>12</v>
      </c>
      <c r="C77" t="str">
        <f t="shared" si="5"/>
        <v>4</v>
      </c>
      <c r="D77" t="s">
        <v>81</v>
      </c>
      <c r="E77">
        <v>2019</v>
      </c>
      <c r="F77">
        <v>0.18</v>
      </c>
      <c r="G77">
        <v>64.16</v>
      </c>
      <c r="H77">
        <v>1.65</v>
      </c>
      <c r="I77">
        <v>2.5499999999999998</v>
      </c>
    </row>
    <row r="78" spans="1:9" x14ac:dyDescent="0.35">
      <c r="A78" s="1">
        <f t="shared" si="4"/>
        <v>43918</v>
      </c>
      <c r="B78" s="2">
        <v>3</v>
      </c>
      <c r="C78" t="str">
        <f t="shared" si="5"/>
        <v>1</v>
      </c>
      <c r="D78" t="s">
        <v>82</v>
      </c>
      <c r="E78">
        <v>2020</v>
      </c>
      <c r="F78">
        <v>-4.7</v>
      </c>
      <c r="G78">
        <v>50.93</v>
      </c>
      <c r="H78">
        <v>-7.48</v>
      </c>
      <c r="I78">
        <v>-1.39</v>
      </c>
    </row>
    <row r="79" spans="1:9" x14ac:dyDescent="0.35">
      <c r="A79" s="1">
        <f t="shared" si="4"/>
        <v>44010</v>
      </c>
      <c r="B79" s="2">
        <v>6</v>
      </c>
      <c r="C79" t="str">
        <f t="shared" si="5"/>
        <v>2</v>
      </c>
      <c r="D79" t="s">
        <v>83</v>
      </c>
      <c r="E79">
        <v>2020</v>
      </c>
      <c r="F79">
        <v>-20.62</v>
      </c>
      <c r="G79">
        <v>31.52</v>
      </c>
      <c r="H79">
        <v>-7.57</v>
      </c>
      <c r="I79">
        <v>-8.35</v>
      </c>
    </row>
    <row r="80" spans="1:9" x14ac:dyDescent="0.35">
      <c r="A80" s="1">
        <f t="shared" si="4"/>
        <v>44102</v>
      </c>
      <c r="B80" s="2">
        <v>9</v>
      </c>
      <c r="C80" t="str">
        <f t="shared" si="5"/>
        <v>3</v>
      </c>
      <c r="D80" t="s">
        <v>84</v>
      </c>
      <c r="E80">
        <v>2020</v>
      </c>
      <c r="F80">
        <v>-12.53</v>
      </c>
      <c r="G80">
        <v>45.69</v>
      </c>
      <c r="H80">
        <v>-6.24</v>
      </c>
      <c r="I80">
        <v>-1.96</v>
      </c>
    </row>
    <row r="81" spans="1:9" x14ac:dyDescent="0.35">
      <c r="A81" s="1">
        <f t="shared" si="4"/>
        <v>44193</v>
      </c>
      <c r="B81" s="2">
        <v>12</v>
      </c>
      <c r="C81" t="str">
        <f t="shared" si="5"/>
        <v>4</v>
      </c>
      <c r="D81" t="s">
        <v>85</v>
      </c>
      <c r="E81">
        <v>2020</v>
      </c>
      <c r="F81">
        <v>-10.32</v>
      </c>
      <c r="G81">
        <v>47.16</v>
      </c>
      <c r="H81">
        <v>-5.68</v>
      </c>
      <c r="I81">
        <v>-0.05</v>
      </c>
    </row>
    <row r="82" spans="1:9" x14ac:dyDescent="0.35">
      <c r="A82" s="1">
        <f t="shared" si="4"/>
        <v>44283</v>
      </c>
      <c r="B82" s="2">
        <v>3</v>
      </c>
      <c r="C82" t="str">
        <f t="shared" si="5"/>
        <v>1</v>
      </c>
      <c r="D82" t="s">
        <v>86</v>
      </c>
      <c r="E82">
        <v>2021</v>
      </c>
      <c r="F82">
        <v>-6.51</v>
      </c>
      <c r="G82">
        <v>63.62</v>
      </c>
      <c r="H82">
        <v>6.65</v>
      </c>
      <c r="I82">
        <v>3.94</v>
      </c>
    </row>
    <row r="83" spans="1:9" x14ac:dyDescent="0.35">
      <c r="A83" s="1">
        <f t="shared" si="4"/>
        <v>44375</v>
      </c>
      <c r="B83" s="2">
        <v>6</v>
      </c>
      <c r="C83" t="str">
        <f t="shared" si="5"/>
        <v>2</v>
      </c>
      <c r="D83" t="s">
        <v>87</v>
      </c>
      <c r="E83">
        <v>2021</v>
      </c>
      <c r="F83">
        <v>17.57</v>
      </c>
      <c r="G83">
        <v>71.430000000000007</v>
      </c>
      <c r="H83">
        <v>6.6</v>
      </c>
      <c r="I83">
        <v>11.76</v>
      </c>
    </row>
    <row r="84" spans="1:9" x14ac:dyDescent="0.35">
      <c r="A84" s="1">
        <f t="shared" si="4"/>
        <v>44467</v>
      </c>
      <c r="B84" s="2">
        <v>9</v>
      </c>
      <c r="C84" t="str">
        <f t="shared" si="5"/>
        <v>3</v>
      </c>
      <c r="D84" t="s">
        <v>88</v>
      </c>
      <c r="E84">
        <v>2021</v>
      </c>
      <c r="F84">
        <v>8.5</v>
      </c>
      <c r="G84">
        <v>75.09</v>
      </c>
      <c r="H84">
        <v>4.8</v>
      </c>
      <c r="I84">
        <v>5.3</v>
      </c>
    </row>
    <row r="85" spans="1:9" x14ac:dyDescent="0.35">
      <c r="A85" s="1">
        <f t="shared" si="4"/>
        <v>44558</v>
      </c>
      <c r="B85" s="2">
        <v>12</v>
      </c>
      <c r="C85" t="str">
        <f t="shared" si="5"/>
        <v>4</v>
      </c>
      <c r="D85" t="s">
        <v>89</v>
      </c>
      <c r="E85">
        <v>2021</v>
      </c>
      <c r="F85">
        <v>9.1999999999999993</v>
      </c>
      <c r="G85">
        <v>80.790000000000006</v>
      </c>
      <c r="H85">
        <v>4.3099999999999996</v>
      </c>
      <c r="I85">
        <v>4.9400000000000004</v>
      </c>
    </row>
    <row r="86" spans="1:9" x14ac:dyDescent="0.35">
      <c r="A86" s="1">
        <f t="shared" si="4"/>
        <v>44648</v>
      </c>
      <c r="B86" s="2">
        <v>3</v>
      </c>
      <c r="C86" t="str">
        <f t="shared" si="5"/>
        <v>1</v>
      </c>
      <c r="D86" t="s">
        <v>90</v>
      </c>
      <c r="E86">
        <v>2022</v>
      </c>
      <c r="F86">
        <v>7.4</v>
      </c>
      <c r="G86">
        <v>97.5</v>
      </c>
      <c r="H86">
        <v>2.58</v>
      </c>
      <c r="I86">
        <v>4.3899999999999997</v>
      </c>
    </row>
    <row r="87" spans="1:9" x14ac:dyDescent="0.35">
      <c r="A87" s="1">
        <f t="shared" si="4"/>
        <v>44740</v>
      </c>
      <c r="B87" s="2">
        <v>6</v>
      </c>
      <c r="C87" t="str">
        <f t="shared" si="5"/>
        <v>2</v>
      </c>
      <c r="D87" t="s">
        <v>91</v>
      </c>
      <c r="E87">
        <v>2022</v>
      </c>
      <c r="F87">
        <v>2.37</v>
      </c>
      <c r="G87">
        <v>109.2</v>
      </c>
      <c r="H87">
        <v>1.64</v>
      </c>
      <c r="I87">
        <v>3.47</v>
      </c>
    </row>
    <row r="88" spans="1:9" x14ac:dyDescent="0.35">
      <c r="A88" s="1">
        <f t="shared" si="4"/>
        <v>44832</v>
      </c>
      <c r="B88" s="2">
        <v>9</v>
      </c>
      <c r="C88" t="str">
        <f t="shared" si="5"/>
        <v>3</v>
      </c>
      <c r="D88" t="s">
        <v>92</v>
      </c>
      <c r="E88">
        <v>2022</v>
      </c>
      <c r="F88">
        <v>0.9</v>
      </c>
      <c r="G88">
        <v>92.3</v>
      </c>
      <c r="H88">
        <v>2.15</v>
      </c>
      <c r="I88">
        <v>3.3</v>
      </c>
    </row>
    <row r="89" spans="1:9" x14ac:dyDescent="0.35">
      <c r="A89" s="1">
        <f t="shared" si="4"/>
        <v>44923</v>
      </c>
      <c r="B89" s="2">
        <v>12</v>
      </c>
      <c r="C89" t="str">
        <f t="shared" si="5"/>
        <v>4</v>
      </c>
      <c r="D89" t="s">
        <v>93</v>
      </c>
      <c r="E89">
        <v>2022</v>
      </c>
      <c r="F89">
        <v>-2.4300000000000002</v>
      </c>
      <c r="G89">
        <v>81.23</v>
      </c>
      <c r="H89">
        <v>2.4900000000000002</v>
      </c>
      <c r="I89">
        <v>2.17</v>
      </c>
    </row>
    <row r="90" spans="1:9" x14ac:dyDescent="0.35">
      <c r="A90" s="1">
        <f t="shared" si="4"/>
        <v>45013</v>
      </c>
      <c r="B90" s="2">
        <v>3</v>
      </c>
      <c r="C90" t="str">
        <f t="shared" si="5"/>
        <v>1</v>
      </c>
      <c r="D90" t="s">
        <v>94</v>
      </c>
      <c r="E90">
        <v>2023</v>
      </c>
      <c r="F90">
        <v>-0.77</v>
      </c>
      <c r="G90">
        <v>73.92</v>
      </c>
      <c r="H90">
        <v>3.5</v>
      </c>
      <c r="I90">
        <v>2.72</v>
      </c>
    </row>
    <row r="91" spans="1:9" x14ac:dyDescent="0.35">
      <c r="A91" s="1">
        <f t="shared" si="4"/>
        <v>45105</v>
      </c>
      <c r="B91" s="2">
        <v>6</v>
      </c>
      <c r="C91" t="str">
        <f t="shared" si="5"/>
        <v>2</v>
      </c>
      <c r="D91" t="s">
        <v>95</v>
      </c>
      <c r="E91">
        <v>2023</v>
      </c>
      <c r="F91">
        <v>1.32</v>
      </c>
      <c r="G91">
        <v>71.2</v>
      </c>
      <c r="H91">
        <v>3.2</v>
      </c>
      <c r="I91">
        <v>3.49</v>
      </c>
    </row>
    <row r="92" spans="1:9" x14ac:dyDescent="0.35">
      <c r="A92" s="1">
        <f t="shared" si="4"/>
        <v>45197</v>
      </c>
      <c r="B92" s="2">
        <v>9</v>
      </c>
      <c r="C92" t="str">
        <f t="shared" si="5"/>
        <v>3</v>
      </c>
      <c r="D92" t="s">
        <v>96</v>
      </c>
      <c r="E92">
        <v>2023</v>
      </c>
      <c r="F92">
        <v>0.02</v>
      </c>
      <c r="G92">
        <v>79.010000000000005</v>
      </c>
      <c r="H92">
        <v>2.73</v>
      </c>
      <c r="I92">
        <v>3.01</v>
      </c>
    </row>
    <row r="93" spans="1:9" x14ac:dyDescent="0.35">
      <c r="A93" s="1">
        <f t="shared" si="4"/>
        <v>45288</v>
      </c>
      <c r="B93" s="2">
        <v>12</v>
      </c>
      <c r="C93" t="str">
        <f t="shared" si="5"/>
        <v>4</v>
      </c>
      <c r="D93" t="s">
        <v>99</v>
      </c>
      <c r="E93">
        <v>2023</v>
      </c>
      <c r="F93">
        <v>1.41</v>
      </c>
      <c r="G93">
        <v>75.17</v>
      </c>
      <c r="H93">
        <v>2.67</v>
      </c>
      <c r="I93">
        <v>2.9</v>
      </c>
    </row>
    <row r="94" spans="1:9" x14ac:dyDescent="0.35">
      <c r="A94" s="1">
        <f t="shared" si="4"/>
        <v>45379</v>
      </c>
      <c r="B94" s="2">
        <v>3</v>
      </c>
      <c r="C94" t="str">
        <f t="shared" si="5"/>
        <v>1</v>
      </c>
      <c r="D94" t="s">
        <v>100</v>
      </c>
      <c r="E94">
        <v>2024</v>
      </c>
      <c r="F94">
        <v>1.49</v>
      </c>
      <c r="G94">
        <v>74.569999999999993</v>
      </c>
      <c r="H94">
        <v>2.52</v>
      </c>
      <c r="I94">
        <v>2.65</v>
      </c>
    </row>
    <row r="95" spans="1:9" x14ac:dyDescent="0.35">
      <c r="A95" s="1">
        <f t="shared" si="4"/>
        <v>45471</v>
      </c>
      <c r="B95" s="2">
        <v>6</v>
      </c>
      <c r="C95" t="str">
        <f t="shared" si="5"/>
        <v>2</v>
      </c>
      <c r="D95" t="s">
        <v>101</v>
      </c>
      <c r="E95">
        <v>2024</v>
      </c>
      <c r="F95">
        <v>-0.47</v>
      </c>
      <c r="G95">
        <v>74.680000000000007</v>
      </c>
      <c r="H95">
        <v>2.4700000000000002</v>
      </c>
      <c r="I95">
        <v>2.4900000000000002</v>
      </c>
    </row>
    <row r="96" spans="1:9" x14ac:dyDescent="0.35">
      <c r="A96" s="1">
        <f t="shared" si="4"/>
        <v>45563</v>
      </c>
      <c r="B96" s="2">
        <v>9</v>
      </c>
      <c r="C96" t="str">
        <f t="shared" si="5"/>
        <v>3</v>
      </c>
      <c r="D96" t="s">
        <v>102</v>
      </c>
      <c r="E96">
        <v>2024</v>
      </c>
      <c r="F96">
        <v>-0.17</v>
      </c>
      <c r="G96">
        <v>72.319999999999993</v>
      </c>
      <c r="H96">
        <v>2.23</v>
      </c>
      <c r="I96">
        <v>2.4</v>
      </c>
    </row>
    <row r="97" spans="1:9" x14ac:dyDescent="0.35">
      <c r="A97" s="1">
        <f t="shared" si="4"/>
        <v>45654</v>
      </c>
      <c r="B97" s="2">
        <v>12</v>
      </c>
      <c r="C97" t="str">
        <f t="shared" si="5"/>
        <v>4</v>
      </c>
      <c r="D97" t="s">
        <v>103</v>
      </c>
      <c r="E97">
        <v>2024</v>
      </c>
      <c r="F97">
        <v>-0.25</v>
      </c>
      <c r="G97">
        <v>70.89</v>
      </c>
      <c r="H97">
        <v>2.11</v>
      </c>
      <c r="I97">
        <v>2.69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opecNopec Supply&gt;&gt;</vt:lpstr>
      <vt:lpstr>supply</vt:lpstr>
      <vt:lpstr>disruptions</vt:lpstr>
      <vt:lpstr>Balance&gt;&gt;</vt:lpstr>
      <vt:lpstr>balance</vt:lpstr>
      <vt:lpstr>Financial markets&gt;&gt;</vt:lpstr>
      <vt:lpstr>Fin market</vt:lpstr>
      <vt:lpstr>Demand&gt;&gt;</vt:lpstr>
      <vt:lpstr>consump change non ocde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Villac</dc:creator>
  <cp:lastModifiedBy>Eric Villac</cp:lastModifiedBy>
  <dcterms:created xsi:type="dcterms:W3CDTF">2023-12-04T09:59:13Z</dcterms:created>
  <dcterms:modified xsi:type="dcterms:W3CDTF">2023-12-22T00:46:17Z</dcterms:modified>
</cp:coreProperties>
</file>