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0" yWindow="-225" windowWidth="9195" windowHeight="7965"/>
  </bookViews>
  <sheets>
    <sheet name="Produção x Erros" sheetId="1" r:id="rId1"/>
  </sheets>
  <definedNames>
    <definedName name="_xlnm._FilterDatabase" localSheetId="0" hidden="1">'Produção x Erros'!$B$3:$B$53</definedName>
  </definedNames>
  <calcPr calcId="125725"/>
</workbook>
</file>

<file path=xl/calcChain.xml><?xml version="1.0" encoding="utf-8"?>
<calcChain xmlns="http://schemas.openxmlformats.org/spreadsheetml/2006/main">
  <c r="AC53" i="1"/>
  <c r="AC51"/>
  <c r="AC30"/>
  <c r="AC26"/>
  <c r="AC25"/>
  <c r="AC17"/>
  <c r="AC15"/>
  <c r="AC12"/>
  <c r="AC4"/>
  <c r="AB51"/>
  <c r="AB30"/>
  <c r="AB26"/>
  <c r="AB25"/>
  <c r="AB17"/>
  <c r="AB15"/>
  <c r="AB12"/>
  <c r="AB4"/>
  <c r="AA51"/>
  <c r="AA30"/>
  <c r="AA26"/>
  <c r="AA25"/>
  <c r="AA17"/>
  <c r="AA15"/>
  <c r="AA12"/>
  <c r="AA4"/>
  <c r="Y51"/>
  <c r="Y30"/>
  <c r="Y26"/>
  <c r="Y25"/>
  <c r="Y17"/>
  <c r="Y15"/>
  <c r="Y12"/>
  <c r="Y4"/>
  <c r="X51"/>
  <c r="X30"/>
  <c r="X26"/>
  <c r="X25"/>
  <c r="X17"/>
  <c r="X15"/>
  <c r="X12"/>
  <c r="X4"/>
  <c r="X53"/>
  <c r="Z4"/>
  <c r="Q4" l="1"/>
  <c r="T4"/>
  <c r="AA5"/>
  <c r="AB5"/>
  <c r="AC5"/>
  <c r="AA6"/>
  <c r="AB6"/>
  <c r="AC6"/>
  <c r="AA7"/>
  <c r="AB7"/>
  <c r="AC7"/>
  <c r="AA8"/>
  <c r="AB8"/>
  <c r="AC8"/>
  <c r="AA9"/>
  <c r="AB9"/>
  <c r="AC9"/>
  <c r="AA10"/>
  <c r="AB10"/>
  <c r="AC10"/>
  <c r="AA11"/>
  <c r="AB11"/>
  <c r="AC11"/>
  <c r="AA13"/>
  <c r="AB13"/>
  <c r="AC13"/>
  <c r="AA14"/>
  <c r="AB14"/>
  <c r="AC14"/>
  <c r="AA16"/>
  <c r="AB16"/>
  <c r="AC16"/>
  <c r="AA18"/>
  <c r="AB18"/>
  <c r="AC18"/>
  <c r="AA19"/>
  <c r="AB19"/>
  <c r="AC19"/>
  <c r="AA20"/>
  <c r="AB20"/>
  <c r="AC20"/>
  <c r="AA21"/>
  <c r="AB21"/>
  <c r="AC21"/>
  <c r="AA22"/>
  <c r="AB22"/>
  <c r="AC22"/>
  <c r="AA23"/>
  <c r="AB23"/>
  <c r="AC23"/>
  <c r="AA24"/>
  <c r="AB24"/>
  <c r="AC24"/>
  <c r="AA27"/>
  <c r="AB27"/>
  <c r="AC27"/>
  <c r="AA28"/>
  <c r="AB28"/>
  <c r="AC28"/>
  <c r="AA29"/>
  <c r="AB29"/>
  <c r="AC29"/>
  <c r="AA31"/>
  <c r="AB31"/>
  <c r="AC31"/>
  <c r="AA32"/>
  <c r="AB32"/>
  <c r="AC32"/>
  <c r="AA33"/>
  <c r="AB33"/>
  <c r="AC33"/>
  <c r="AA34"/>
  <c r="AB34"/>
  <c r="AC34"/>
  <c r="AA35"/>
  <c r="AB35"/>
  <c r="AC35"/>
  <c r="AA36"/>
  <c r="AB36"/>
  <c r="AC36"/>
  <c r="AA37"/>
  <c r="AB37"/>
  <c r="AC37"/>
  <c r="AA38"/>
  <c r="AB38"/>
  <c r="AC38"/>
  <c r="AA39"/>
  <c r="AB39"/>
  <c r="AC39"/>
  <c r="AA40"/>
  <c r="AB40"/>
  <c r="AC40"/>
  <c r="AA41"/>
  <c r="AB41"/>
  <c r="AC41"/>
  <c r="AA42"/>
  <c r="AB42"/>
  <c r="AC42"/>
  <c r="AA43"/>
  <c r="AB43"/>
  <c r="AC43"/>
  <c r="AA44"/>
  <c r="AB44"/>
  <c r="AC44"/>
  <c r="AA45"/>
  <c r="AB45"/>
  <c r="AC45"/>
  <c r="AA46"/>
  <c r="AB46"/>
  <c r="AC46"/>
  <c r="AA47"/>
  <c r="AB47"/>
  <c r="AC47"/>
  <c r="AA48"/>
  <c r="AB48"/>
  <c r="AC48"/>
  <c r="AA49"/>
  <c r="AB49"/>
  <c r="AC49"/>
  <c r="AA50"/>
  <c r="AB50"/>
  <c r="AC50"/>
  <c r="AA52"/>
  <c r="AB52"/>
  <c r="AC52"/>
  <c r="AA53"/>
  <c r="AB53"/>
  <c r="X5"/>
  <c r="Y5"/>
  <c r="Z5" s="1"/>
  <c r="X6"/>
  <c r="Y6"/>
  <c r="Z6" s="1"/>
  <c r="X7"/>
  <c r="Y7"/>
  <c r="Z7" s="1"/>
  <c r="X8"/>
  <c r="Y8"/>
  <c r="Z8" s="1"/>
  <c r="X9"/>
  <c r="Y9"/>
  <c r="Z9" s="1"/>
  <c r="X10"/>
  <c r="Y10"/>
  <c r="Z10" s="1"/>
  <c r="X11"/>
  <c r="Y11"/>
  <c r="Z11" s="1"/>
  <c r="Z12"/>
  <c r="X13"/>
  <c r="Y13"/>
  <c r="Z13" s="1"/>
  <c r="X14"/>
  <c r="Y14"/>
  <c r="Z14" s="1"/>
  <c r="Z15"/>
  <c r="X16"/>
  <c r="Y16"/>
  <c r="Z16" s="1"/>
  <c r="Z17"/>
  <c r="X18"/>
  <c r="Y18"/>
  <c r="Z18" s="1"/>
  <c r="X19"/>
  <c r="Y19"/>
  <c r="Z19" s="1"/>
  <c r="X20"/>
  <c r="Y20"/>
  <c r="Z20" s="1"/>
  <c r="X21"/>
  <c r="Y21"/>
  <c r="Z21" s="1"/>
  <c r="X22"/>
  <c r="Y22"/>
  <c r="Z22" s="1"/>
  <c r="X23"/>
  <c r="Y23"/>
  <c r="Z23" s="1"/>
  <c r="X24"/>
  <c r="Y24"/>
  <c r="Z24" s="1"/>
  <c r="Z25"/>
  <c r="Z26"/>
  <c r="X27"/>
  <c r="Y27"/>
  <c r="Z27" s="1"/>
  <c r="X28"/>
  <c r="Y28"/>
  <c r="Z28" s="1"/>
  <c r="X29"/>
  <c r="Y29"/>
  <c r="Z29" s="1"/>
  <c r="Z30"/>
  <c r="X31"/>
  <c r="Y31"/>
  <c r="Z31" s="1"/>
  <c r="X32"/>
  <c r="Y32"/>
  <c r="Z32" s="1"/>
  <c r="X33"/>
  <c r="Y33"/>
  <c r="Z33" s="1"/>
  <c r="X34"/>
  <c r="Y34"/>
  <c r="Z34" s="1"/>
  <c r="X35"/>
  <c r="Y35"/>
  <c r="Z35" s="1"/>
  <c r="X36"/>
  <c r="Y36"/>
  <c r="Z36" s="1"/>
  <c r="X37"/>
  <c r="Y37"/>
  <c r="Z37" s="1"/>
  <c r="X38"/>
  <c r="Y38"/>
  <c r="Z38" s="1"/>
  <c r="X39"/>
  <c r="Y39"/>
  <c r="Z39" s="1"/>
  <c r="X40"/>
  <c r="Y40"/>
  <c r="Z40" s="1"/>
  <c r="X41"/>
  <c r="Y41"/>
  <c r="Z41" s="1"/>
  <c r="X42"/>
  <c r="Y42"/>
  <c r="Z42" s="1"/>
  <c r="X43"/>
  <c r="Y43"/>
  <c r="Z43" s="1"/>
  <c r="X44"/>
  <c r="Y44"/>
  <c r="Z44" s="1"/>
  <c r="X45"/>
  <c r="Y45"/>
  <c r="Z45" s="1"/>
  <c r="X46"/>
  <c r="Y46"/>
  <c r="Z46" s="1"/>
  <c r="X47"/>
  <c r="Y47"/>
  <c r="Z47" s="1"/>
  <c r="X48"/>
  <c r="Y48"/>
  <c r="Z48" s="1"/>
  <c r="X49"/>
  <c r="Y49"/>
  <c r="Z49" s="1"/>
  <c r="X50"/>
  <c r="Y50"/>
  <c r="Z50" s="1"/>
  <c r="Z51"/>
  <c r="X52"/>
  <c r="Y52"/>
  <c r="Z52" s="1"/>
  <c r="Y53"/>
  <c r="Z53" s="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W4"/>
  <c r="K12" l="1"/>
  <c r="N12"/>
  <c r="E10"/>
  <c r="H10"/>
  <c r="K10"/>
  <c r="N10"/>
  <c r="K34" l="1"/>
  <c r="N34"/>
  <c r="K32"/>
  <c r="N41" l="1"/>
  <c r="N53"/>
  <c r="N52"/>
  <c r="N50"/>
  <c r="N49"/>
  <c r="N46"/>
  <c r="N44"/>
  <c r="N42"/>
  <c r="N40"/>
  <c r="N39"/>
  <c r="N38"/>
  <c r="N37"/>
  <c r="N36"/>
  <c r="N35"/>
  <c r="N33"/>
  <c r="N32"/>
  <c r="N31"/>
  <c r="N29"/>
  <c r="N28"/>
  <c r="N27"/>
  <c r="N24"/>
  <c r="N23"/>
  <c r="N21"/>
  <c r="N19"/>
  <c r="N18"/>
  <c r="N17"/>
  <c r="N16"/>
  <c r="N15"/>
  <c r="N14"/>
  <c r="N9"/>
  <c r="N7"/>
  <c r="N6"/>
  <c r="N5"/>
  <c r="K41"/>
  <c r="K53"/>
  <c r="K52"/>
  <c r="K50"/>
  <c r="K49"/>
  <c r="K46"/>
  <c r="K44"/>
  <c r="K42"/>
  <c r="K40"/>
  <c r="K39"/>
  <c r="K38"/>
  <c r="K37"/>
  <c r="K36"/>
  <c r="K35"/>
  <c r="K33"/>
  <c r="K31"/>
  <c r="K29"/>
  <c r="K28"/>
  <c r="K27"/>
  <c r="K24"/>
  <c r="K23"/>
  <c r="K21"/>
  <c r="K19"/>
  <c r="K18"/>
  <c r="K17"/>
  <c r="K16"/>
  <c r="K15"/>
  <c r="K14"/>
  <c r="K9"/>
  <c r="K7"/>
  <c r="K6"/>
  <c r="K5"/>
  <c r="H41"/>
  <c r="H53"/>
  <c r="H52"/>
  <c r="H50"/>
  <c r="H49"/>
  <c r="H46"/>
  <c r="H44"/>
  <c r="H42"/>
  <c r="H40"/>
  <c r="H39"/>
  <c r="H38"/>
  <c r="H37"/>
  <c r="H36"/>
  <c r="H35"/>
  <c r="H34"/>
  <c r="H33"/>
  <c r="H32"/>
  <c r="H31"/>
  <c r="H29"/>
  <c r="H28"/>
  <c r="H27"/>
  <c r="H24"/>
  <c r="H23"/>
  <c r="H21"/>
  <c r="H19"/>
  <c r="H18"/>
  <c r="H17"/>
  <c r="H16"/>
  <c r="H15"/>
  <c r="H14"/>
  <c r="H9"/>
  <c r="H7"/>
  <c r="H6"/>
  <c r="H5"/>
  <c r="E41"/>
  <c r="E53"/>
  <c r="E37" l="1"/>
  <c r="E38"/>
  <c r="E39"/>
  <c r="E40"/>
  <c r="E42"/>
  <c r="E44"/>
  <c r="E46"/>
  <c r="E49"/>
  <c r="E50"/>
  <c r="E52"/>
  <c r="E6" l="1"/>
  <c r="E7"/>
  <c r="E9"/>
  <c r="E14"/>
  <c r="E15"/>
  <c r="E16"/>
  <c r="E17"/>
  <c r="E18"/>
  <c r="E19"/>
  <c r="E21"/>
  <c r="E23"/>
  <c r="E24"/>
  <c r="E27"/>
  <c r="E28"/>
  <c r="E29"/>
  <c r="E31"/>
  <c r="E32"/>
  <c r="E33"/>
  <c r="E34"/>
  <c r="E35"/>
  <c r="E36"/>
  <c r="E5"/>
</calcChain>
</file>

<file path=xl/sharedStrings.xml><?xml version="1.0" encoding="utf-8"?>
<sst xmlns="http://schemas.openxmlformats.org/spreadsheetml/2006/main" count="87" uniqueCount="63">
  <si>
    <t>Produção</t>
  </si>
  <si>
    <t>% Erros</t>
  </si>
  <si>
    <t>Média</t>
  </si>
  <si>
    <t>Qtd Erros</t>
  </si>
  <si>
    <t>Produção X Qualidade</t>
  </si>
  <si>
    <t>Total</t>
  </si>
  <si>
    <t>Janeiro</t>
  </si>
  <si>
    <t>Fevereiro</t>
  </si>
  <si>
    <t>Março</t>
  </si>
  <si>
    <t>ALESSANDRA FISTER SOARES</t>
  </si>
  <si>
    <t>ALINE CUNHA SILVA</t>
  </si>
  <si>
    <t>DAIANE GONZAGA BOEIRA</t>
  </si>
  <si>
    <t>EDER JOSE SZYMANSKI LAINI</t>
  </si>
  <si>
    <t>VIVIANE DA SILVA BERNARDES</t>
  </si>
  <si>
    <t>ALINE CARDOSO SILVA</t>
  </si>
  <si>
    <t>ALINE DOS SANTOS GRACIOLLI</t>
  </si>
  <si>
    <t>ALINE PAULINO DA COSTA</t>
  </si>
  <si>
    <t>CLAUDETE BENITES DO AMARAL</t>
  </si>
  <si>
    <t>DIOGO SAN MARTIN EMIL</t>
  </si>
  <si>
    <t>ELIELTO RODRIGO ROCHA</t>
  </si>
  <si>
    <t>ERMES VANDERLEI CORREA DA SILVA</t>
  </si>
  <si>
    <t xml:space="preserve">GABRIELA MACEDO LEMOS </t>
  </si>
  <si>
    <t>ISMAEL SANTOS BELMONTE</t>
  </si>
  <si>
    <t>KIM PAZ MARTINS</t>
  </si>
  <si>
    <t>LARRY SANTOS AGUIAR</t>
  </si>
  <si>
    <t>LETICIA TORRES RODRIGUES</t>
  </si>
  <si>
    <t>LUCAS TIAGO LACERDA RODRIGUES</t>
  </si>
  <si>
    <t>MIRIAM DIAS GONÇALVES</t>
  </si>
  <si>
    <t>MOISES LAURENCE ALVES DE MORAES</t>
  </si>
  <si>
    <t>PEDRO HENRIQUE CEZAR REMIAO DE MACEDO</t>
  </si>
  <si>
    <t>ROCHELE SAMPAIO</t>
  </si>
  <si>
    <t>RODRIGO KLEDIR JUNQUEIRA PEREIRA</t>
  </si>
  <si>
    <t>SIMONI DUARTE DA SILVA</t>
  </si>
  <si>
    <t>TATIANA COIMBRA DOS SANTOS</t>
  </si>
  <si>
    <t>ANDERSON FONSECA TRINDADE</t>
  </si>
  <si>
    <t>CARMEN ROSA DE FREITAS</t>
  </si>
  <si>
    <t>EDUARDO MARÇAL DA COSTA</t>
  </si>
  <si>
    <t>EMILDA FERNANDES OLIVEIRA</t>
  </si>
  <si>
    <t>VANESSA DA SILVA KEHL</t>
  </si>
  <si>
    <t>ALZENIRA DA SILVA GOMES</t>
  </si>
  <si>
    <t>CRISLAINE ESPITALHER DIAS</t>
  </si>
  <si>
    <t>JANAINA DOS SANTOS</t>
  </si>
  <si>
    <t>JESSICA RITA CUNHA DA SILVA TRINDADE</t>
  </si>
  <si>
    <t>JULIANA ROSA LISBOA DE OLIVEIRA</t>
  </si>
  <si>
    <t>LUCIANO COSTA DE SOUSA</t>
  </si>
  <si>
    <t>LUCIMARA FERNANDES BARROS</t>
  </si>
  <si>
    <t>MAIARA DOS SANTOS CAMARGO</t>
  </si>
  <si>
    <t>PATRICIA RODRIGUES CORREA</t>
  </si>
  <si>
    <t>RITA DE CASSIA MARTINAK DA SILVA</t>
  </si>
  <si>
    <t>WILLIAM BRASIL GUEDES</t>
  </si>
  <si>
    <t>DECIO CARVALHO VARGAS</t>
  </si>
  <si>
    <t>ETHIELY GROLLI DA SILVA ANACLETO</t>
  </si>
  <si>
    <t>KATIANE GARCIA DOS SANTOS</t>
  </si>
  <si>
    <t>Abril</t>
  </si>
  <si>
    <t>MICHELE TEIXEIRA</t>
  </si>
  <si>
    <t>Maio</t>
  </si>
  <si>
    <t>BRUNA LUIZA CORREA</t>
  </si>
  <si>
    <t>Junho</t>
  </si>
  <si>
    <t>FLAVIA CORREA</t>
  </si>
  <si>
    <t>ALAN SILVA</t>
  </si>
  <si>
    <t>FREDERICK BITENCOURT</t>
  </si>
  <si>
    <t>Julho</t>
  </si>
  <si>
    <t>JOSIANE F.VIEIRA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</si>
</sst>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0" xfId="1" applyFont="1" applyFill="1" applyAlignment="1">
      <alignment horizontal="center"/>
    </xf>
    <xf numFmtId="0" fontId="0" fillId="4" borderId="0" xfId="0" applyFont="1" applyFill="1" applyAlignment="1">
      <alignment vertical="center"/>
    </xf>
    <xf numFmtId="164" fontId="0" fillId="4" borderId="0" xfId="1" applyNumberFormat="1" applyFont="1" applyFill="1"/>
    <xf numFmtId="10" fontId="0" fillId="4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1" xfId="1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10" fontId="0" fillId="4" borderId="1" xfId="1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2" applyNumberFormat="1" applyFont="1" applyFill="1" applyBorder="1" applyAlignment="1">
      <alignment horizontal="center"/>
    </xf>
    <xf numFmtId="0" fontId="0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 applyAlignment="1">
      <alignment horizontal="left"/>
    </xf>
    <xf numFmtId="9" fontId="5" fillId="4" borderId="1" xfId="1" applyFont="1" applyFill="1" applyBorder="1" applyAlignment="1">
      <alignment horizontal="center"/>
    </xf>
    <xf numFmtId="0" fontId="0" fillId="4" borderId="1" xfId="0" applyNumberFormat="1" applyFill="1" applyBorder="1"/>
    <xf numFmtId="9" fontId="2" fillId="2" borderId="1" xfId="1" applyFont="1" applyFill="1" applyBorder="1" applyAlignment="1">
      <alignment horizontal="center" vertical="center" wrapText="1"/>
    </xf>
    <xf numFmtId="0" fontId="4" fillId="0" borderId="1" xfId="0" applyFont="1" applyBorder="1"/>
    <xf numFmtId="10" fontId="0" fillId="4" borderId="1" xfId="1" applyNumberFormat="1" applyFont="1" applyFill="1" applyBorder="1"/>
    <xf numFmtId="0" fontId="0" fillId="4" borderId="1" xfId="0" applyNumberFormat="1" applyFont="1" applyFill="1" applyBorder="1"/>
    <xf numFmtId="1" fontId="0" fillId="4" borderId="1" xfId="1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Separador de milhares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Evolução Produção</a:t>
            </a:r>
          </a:p>
        </c:rich>
      </c:tx>
      <c:layout>
        <c:manualLayout>
          <c:xMode val="edge"/>
          <c:yMode val="edge"/>
          <c:x val="0.43098517165206762"/>
          <c:y val="0"/>
        </c:manualLayout>
      </c:layout>
    </c:title>
    <c:plotArea>
      <c:layout>
        <c:manualLayout>
          <c:layoutTarget val="inner"/>
          <c:xMode val="edge"/>
          <c:yMode val="edge"/>
          <c:x val="1.2551777204067829E-2"/>
          <c:y val="0.22611787683247195"/>
          <c:w val="0.97489644559186461"/>
          <c:h val="0.66372534757116874"/>
        </c:manualLayout>
      </c:layout>
      <c:lineChart>
        <c:grouping val="standard"/>
        <c:ser>
          <c:idx val="0"/>
          <c:order val="0"/>
          <c:tx>
            <c:strRef>
              <c:f>'Produção x Erros'!$B$12</c:f>
              <c:strCache>
                <c:ptCount val="1"/>
                <c:pt idx="0">
                  <c:v>BRUNA LUIZA CORREA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Erros'!$O$12,'Produção x Erros'!$R$12,'Produção x Erros'!$U$12)</c:f>
              <c:numCache>
                <c:formatCode>General</c:formatCode>
                <c:ptCount val="3"/>
                <c:pt idx="0">
                  <c:v>708</c:v>
                </c:pt>
                <c:pt idx="1">
                  <c:v>706</c:v>
                </c:pt>
                <c:pt idx="2">
                  <c:v>288</c:v>
                </c:pt>
              </c:numCache>
            </c:numRef>
          </c:val>
        </c:ser>
        <c:ser>
          <c:idx val="1"/>
          <c:order val="1"/>
          <c:tx>
            <c:strRef>
              <c:f>'Produção x Erros'!$B$4</c:f>
              <c:strCache>
                <c:ptCount val="1"/>
                <c:pt idx="0">
                  <c:v>ALAN SILVA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Erros'!$O$4,'Produção x Erros'!$R$4,'Produção x Erros'!$U$4)</c:f>
              <c:numCache>
                <c:formatCode>General</c:formatCode>
                <c:ptCount val="3"/>
                <c:pt idx="0">
                  <c:v>587</c:v>
                </c:pt>
                <c:pt idx="1">
                  <c:v>495</c:v>
                </c:pt>
                <c:pt idx="2">
                  <c:v>370</c:v>
                </c:pt>
              </c:numCache>
            </c:numRef>
          </c:val>
        </c:ser>
        <c:ser>
          <c:idx val="2"/>
          <c:order val="2"/>
          <c:tx>
            <c:strRef>
              <c:f>'Produção x Erros'!$B$15</c:f>
              <c:strCache>
                <c:ptCount val="1"/>
                <c:pt idx="0">
                  <c:v>CRISLAINE ESPITALHER DIAS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Erros'!$O$15,'Produção x Erros'!$R$15,'Produção x Erros'!$U$15)</c:f>
              <c:numCache>
                <c:formatCode>General</c:formatCode>
                <c:ptCount val="3"/>
                <c:pt idx="0">
                  <c:v>380</c:v>
                </c:pt>
                <c:pt idx="1">
                  <c:v>267</c:v>
                </c:pt>
                <c:pt idx="2">
                  <c:v>207</c:v>
                </c:pt>
              </c:numCache>
            </c:numRef>
          </c:val>
        </c:ser>
        <c:ser>
          <c:idx val="3"/>
          <c:order val="3"/>
          <c:tx>
            <c:strRef>
              <c:f>'Produção x Erros'!$B$17</c:f>
              <c:strCache>
                <c:ptCount val="1"/>
                <c:pt idx="0">
                  <c:v>DECIO CARVALHO VARGAS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Erros'!$O$17,'Produção x Erros'!$R$17,'Produção x Erros'!$U$17)</c:f>
              <c:numCache>
                <c:formatCode>General</c:formatCode>
                <c:ptCount val="3"/>
                <c:pt idx="0">
                  <c:v>836</c:v>
                </c:pt>
                <c:pt idx="1">
                  <c:v>660</c:v>
                </c:pt>
                <c:pt idx="2">
                  <c:v>310</c:v>
                </c:pt>
              </c:numCache>
            </c:numRef>
          </c:val>
        </c:ser>
        <c:ser>
          <c:idx val="4"/>
          <c:order val="4"/>
          <c:tx>
            <c:strRef>
              <c:f>'Produção x Erros'!$B$25</c:f>
              <c:strCache>
                <c:ptCount val="1"/>
                <c:pt idx="0">
                  <c:v>FLAVIA CORREA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Erros'!$O$25,'Produção x Erros'!$R$25,'Produção x Erros'!$U$25)</c:f>
              <c:numCache>
                <c:formatCode>General</c:formatCode>
                <c:ptCount val="3"/>
                <c:pt idx="0">
                  <c:v>538</c:v>
                </c:pt>
                <c:pt idx="1">
                  <c:v>527</c:v>
                </c:pt>
                <c:pt idx="2">
                  <c:v>392</c:v>
                </c:pt>
              </c:numCache>
            </c:numRef>
          </c:val>
        </c:ser>
        <c:ser>
          <c:idx val="5"/>
          <c:order val="5"/>
          <c:tx>
            <c:strRef>
              <c:f>'Produção x Erros'!$B$26</c:f>
              <c:strCache>
                <c:ptCount val="1"/>
                <c:pt idx="0">
                  <c:v>FREDERICK BITENCOURT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Erros'!$O$26,'Produção x Erros'!$R$26,'Produção x Erros'!$U$26)</c:f>
              <c:numCache>
                <c:formatCode>General</c:formatCode>
                <c:ptCount val="3"/>
                <c:pt idx="0">
                  <c:v>232</c:v>
                </c:pt>
                <c:pt idx="1">
                  <c:v>318</c:v>
                </c:pt>
                <c:pt idx="2">
                  <c:v>312</c:v>
                </c:pt>
              </c:numCache>
            </c:numRef>
          </c:val>
        </c:ser>
        <c:ser>
          <c:idx val="6"/>
          <c:order val="6"/>
          <c:tx>
            <c:strRef>
              <c:f>'Produção x Erros'!$B$30</c:f>
              <c:strCache>
                <c:ptCount val="1"/>
                <c:pt idx="0">
                  <c:v>JOSIANE F.VIEIRA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Erros'!$O$30,'Produção x Erros'!$R$30,'Produção x Erros'!$U$30)</c:f>
              <c:numCache>
                <c:formatCode>General</c:formatCode>
                <c:ptCount val="3"/>
                <c:pt idx="0">
                  <c:v>542</c:v>
                </c:pt>
                <c:pt idx="1">
                  <c:v>660</c:v>
                </c:pt>
                <c:pt idx="2">
                  <c:v>338</c:v>
                </c:pt>
              </c:numCache>
            </c:numRef>
          </c:val>
        </c:ser>
        <c:ser>
          <c:idx val="7"/>
          <c:order val="7"/>
          <c:tx>
            <c:strRef>
              <c:f>'Produção x Erros'!$B$51</c:f>
              <c:strCache>
                <c:ptCount val="1"/>
                <c:pt idx="0">
                  <c:v>VANESSA DA SILVA KEHL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Erros'!$O$51,'Produção x Erros'!$R$51,'Produção x Erros'!$U$51)</c:f>
              <c:numCache>
                <c:formatCode>General</c:formatCode>
                <c:ptCount val="3"/>
                <c:pt idx="0">
                  <c:v>419</c:v>
                </c:pt>
                <c:pt idx="1">
                  <c:v>357</c:v>
                </c:pt>
                <c:pt idx="2">
                  <c:v>371</c:v>
                </c:pt>
              </c:numCache>
            </c:numRef>
          </c:val>
        </c:ser>
        <c:ser>
          <c:idx val="8"/>
          <c:order val="8"/>
          <c:tx>
            <c:strRef>
              <c:f>'Produção x Erros'!$B$53</c:f>
              <c:strCache>
                <c:ptCount val="1"/>
                <c:pt idx="0">
                  <c:v>WILLIAM BRASIL GUEDES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Erros'!$O$53,'Produção x Erros'!$R$53,'Produção x Erros'!$U$53)</c:f>
              <c:numCache>
                <c:formatCode>General</c:formatCode>
                <c:ptCount val="3"/>
                <c:pt idx="0">
                  <c:v>745</c:v>
                </c:pt>
                <c:pt idx="1">
                  <c:v>769</c:v>
                </c:pt>
                <c:pt idx="2">
                  <c:v>542</c:v>
                </c:pt>
              </c:numCache>
            </c:numRef>
          </c:val>
        </c:ser>
        <c:dLbls>
          <c:showVal val="1"/>
        </c:dLbls>
        <c:marker val="1"/>
        <c:axId val="66672128"/>
        <c:axId val="66673664"/>
      </c:lineChart>
      <c:catAx>
        <c:axId val="66672128"/>
        <c:scaling>
          <c:orientation val="minMax"/>
        </c:scaling>
        <c:axPos val="b"/>
        <c:majorTickMark val="none"/>
        <c:tickLblPos val="nextTo"/>
        <c:crossAx val="66673664"/>
        <c:crosses val="autoZero"/>
        <c:auto val="1"/>
        <c:lblAlgn val="ctr"/>
        <c:lblOffset val="100"/>
      </c:catAx>
      <c:valAx>
        <c:axId val="66673664"/>
        <c:scaling>
          <c:orientation val="minMax"/>
          <c:max val="850"/>
          <c:min val="210"/>
        </c:scaling>
        <c:axPos val="l"/>
        <c:numFmt formatCode="General" sourceLinked="1"/>
        <c:tickLblPos val="nextTo"/>
        <c:crossAx val="66672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"/>
          <c:y val="6.1065396275443926E-2"/>
          <c:w val="1"/>
          <c:h val="0.13016409963140149"/>
        </c:manualLayout>
      </c:layout>
    </c:legend>
    <c:plotVisOnly val="1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Evolução Erros</a:t>
            </a:r>
          </a:p>
        </c:rich>
      </c:tx>
      <c:layout>
        <c:manualLayout>
          <c:xMode val="edge"/>
          <c:yMode val="edge"/>
          <c:x val="0.44810123147579595"/>
          <c:y val="0"/>
        </c:manualLayout>
      </c:layout>
    </c:title>
    <c:plotArea>
      <c:layout>
        <c:manualLayout>
          <c:layoutTarget val="inner"/>
          <c:xMode val="edge"/>
          <c:yMode val="edge"/>
          <c:x val="1.2551777204067837E-2"/>
          <c:y val="0.20134212663446099"/>
          <c:w val="0.97489644559186461"/>
          <c:h val="0.71453820955769853"/>
        </c:manualLayout>
      </c:layout>
      <c:lineChart>
        <c:grouping val="standard"/>
        <c:ser>
          <c:idx val="0"/>
          <c:order val="0"/>
          <c:tx>
            <c:strRef>
              <c:f>'Produção x Erros'!$B$12</c:f>
              <c:strCache>
                <c:ptCount val="1"/>
                <c:pt idx="0">
                  <c:v>BRUNA LUIZA CORREA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Erros'!$Q$12,'Produção x Erros'!$T$12,'Produção x Erros'!$W$12)</c:f>
              <c:numCache>
                <c:formatCode>0.00%</c:formatCode>
                <c:ptCount val="3"/>
                <c:pt idx="0">
                  <c:v>7.0621468926553672E-3</c:v>
                </c:pt>
                <c:pt idx="1">
                  <c:v>1.5580736543909348E-2</c:v>
                </c:pt>
                <c:pt idx="2">
                  <c:v>1.3888888888888888E-2</c:v>
                </c:pt>
              </c:numCache>
            </c:numRef>
          </c:val>
        </c:ser>
        <c:ser>
          <c:idx val="1"/>
          <c:order val="1"/>
          <c:tx>
            <c:strRef>
              <c:f>'Produção x Erros'!$B$4</c:f>
              <c:strCache>
                <c:ptCount val="1"/>
                <c:pt idx="0">
                  <c:v>ALAN SILVA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Erros'!$Q$12,'Produção x Erros'!$T$12,'Produção x Erros'!$W$12)</c:f>
              <c:numCache>
                <c:formatCode>0.00%</c:formatCode>
                <c:ptCount val="3"/>
                <c:pt idx="0">
                  <c:v>7.0621468926553672E-3</c:v>
                </c:pt>
                <c:pt idx="1">
                  <c:v>1.5580736543909348E-2</c:v>
                </c:pt>
                <c:pt idx="2">
                  <c:v>1.3888888888888888E-2</c:v>
                </c:pt>
              </c:numCache>
            </c:numRef>
          </c:val>
        </c:ser>
        <c:ser>
          <c:idx val="2"/>
          <c:order val="2"/>
          <c:tx>
            <c:strRef>
              <c:f>'Produção x Erros'!$B$15</c:f>
              <c:strCache>
                <c:ptCount val="1"/>
                <c:pt idx="0">
                  <c:v>CRISLAINE ESPITALHER DIAS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Erros'!$Q$15,'Produção x Erros'!$T$15,'Produção x Erros'!$W$15)</c:f>
              <c:numCache>
                <c:formatCode>0.00%</c:formatCode>
                <c:ptCount val="3"/>
                <c:pt idx="0">
                  <c:v>1.5789473684210527E-2</c:v>
                </c:pt>
                <c:pt idx="1">
                  <c:v>4.1198501872659173E-2</c:v>
                </c:pt>
                <c:pt idx="2">
                  <c:v>4.3478260869565216E-2</c:v>
                </c:pt>
              </c:numCache>
            </c:numRef>
          </c:val>
        </c:ser>
        <c:ser>
          <c:idx val="3"/>
          <c:order val="3"/>
          <c:tx>
            <c:strRef>
              <c:f>'Produção x Erros'!$B$17</c:f>
              <c:strCache>
                <c:ptCount val="1"/>
                <c:pt idx="0">
                  <c:v>DECIO CARVALHO VARGAS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Erros'!$Q$17,'Produção x Erros'!$T$17,'Produção x Erros'!$W$17)</c:f>
              <c:numCache>
                <c:formatCode>0.00%</c:formatCode>
                <c:ptCount val="3"/>
                <c:pt idx="0">
                  <c:v>3.9473684210526314E-2</c:v>
                </c:pt>
                <c:pt idx="1">
                  <c:v>4.2424242424242427E-2</c:v>
                </c:pt>
                <c:pt idx="2">
                  <c:v>7.7419354838709681E-2</c:v>
                </c:pt>
              </c:numCache>
            </c:numRef>
          </c:val>
        </c:ser>
        <c:ser>
          <c:idx val="4"/>
          <c:order val="4"/>
          <c:tx>
            <c:strRef>
              <c:f>'Produção x Erros'!$B$25</c:f>
              <c:strCache>
                <c:ptCount val="1"/>
                <c:pt idx="0">
                  <c:v>FLAVIA CORREA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Erros'!$Q$25,'Produção x Erros'!$T$25,'Produção x Erros'!$W$25)</c:f>
              <c:numCache>
                <c:formatCode>0.00%</c:formatCode>
                <c:ptCount val="3"/>
                <c:pt idx="0">
                  <c:v>4.4609665427509292E-2</c:v>
                </c:pt>
                <c:pt idx="1">
                  <c:v>1.3282732447817837E-2</c:v>
                </c:pt>
                <c:pt idx="2">
                  <c:v>2.0408163265306121E-2</c:v>
                </c:pt>
              </c:numCache>
            </c:numRef>
          </c:val>
        </c:ser>
        <c:ser>
          <c:idx val="5"/>
          <c:order val="5"/>
          <c:tx>
            <c:strRef>
              <c:f>'Produção x Erros'!$B$26</c:f>
              <c:strCache>
                <c:ptCount val="1"/>
                <c:pt idx="0">
                  <c:v>FREDERICK BITENCOURT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Erros'!$Q$26,'Produção x Erros'!$T$26,'Produção x Erros'!$W$26)</c:f>
              <c:numCache>
                <c:formatCode>0.00%</c:formatCode>
                <c:ptCount val="3"/>
                <c:pt idx="0">
                  <c:v>1.2931034482758621E-2</c:v>
                </c:pt>
                <c:pt idx="1">
                  <c:v>2.20125786163522E-2</c:v>
                </c:pt>
                <c:pt idx="2">
                  <c:v>5.4487179487179488E-2</c:v>
                </c:pt>
              </c:numCache>
            </c:numRef>
          </c:val>
        </c:ser>
        <c:ser>
          <c:idx val="6"/>
          <c:order val="6"/>
          <c:tx>
            <c:strRef>
              <c:f>'Produção x Erros'!$B$30</c:f>
              <c:strCache>
                <c:ptCount val="1"/>
                <c:pt idx="0">
                  <c:v>JOSIANE F.VIEIRA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Erros'!$Q$30,'Produção x Erros'!$T$30,'Produção x Erros'!$W$30)</c:f>
              <c:numCache>
                <c:formatCode>0.00%</c:formatCode>
                <c:ptCount val="3"/>
                <c:pt idx="0">
                  <c:v>2.3985239852398525E-2</c:v>
                </c:pt>
                <c:pt idx="1">
                  <c:v>3.3333333333333333E-2</c:v>
                </c:pt>
                <c:pt idx="2">
                  <c:v>3.5502958579881658E-2</c:v>
                </c:pt>
              </c:numCache>
            </c:numRef>
          </c:val>
        </c:ser>
        <c:ser>
          <c:idx val="7"/>
          <c:order val="7"/>
          <c:tx>
            <c:strRef>
              <c:f>'Produção x Erros'!$B$51</c:f>
              <c:strCache>
                <c:ptCount val="1"/>
                <c:pt idx="0">
                  <c:v>VANESSA DA SILVA KEHL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('Produção x Erros'!$Q$51,'Produção x Erros'!$T$51,'Produção x Erros'!$W$51)</c:f>
              <c:numCache>
                <c:formatCode>0.00%</c:formatCode>
                <c:ptCount val="3"/>
                <c:pt idx="0">
                  <c:v>2.386634844868735E-2</c:v>
                </c:pt>
                <c:pt idx="1">
                  <c:v>5.6022408963585435E-3</c:v>
                </c:pt>
                <c:pt idx="2">
                  <c:v>3.5040431266846361E-2</c:v>
                </c:pt>
              </c:numCache>
            </c:numRef>
          </c:val>
        </c:ser>
        <c:ser>
          <c:idx val="8"/>
          <c:order val="8"/>
          <c:tx>
            <c:strRef>
              <c:f>'Produção x Erros'!$B$53</c:f>
              <c:strCache>
                <c:ptCount val="1"/>
                <c:pt idx="0">
                  <c:v>WILLIAM BRASIL GUEDES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Maio</c:v>
              </c:pt>
              <c:pt idx="1">
                <c:v>Junho</c:v>
              </c:pt>
              <c:pt idx="2">
                <c:v>Julho</c:v>
              </c:pt>
            </c:strLit>
          </c:cat>
          <c:val>
            <c:numRef>
              <c:f>'Produção x Erros'!$W$53</c:f>
              <c:numCache>
                <c:formatCode>0.00%</c:formatCode>
                <c:ptCount val="1"/>
                <c:pt idx="0">
                  <c:v>5.5350553505535052E-3</c:v>
                </c:pt>
              </c:numCache>
            </c:numRef>
          </c:val>
        </c:ser>
        <c:dLbls>
          <c:showVal val="1"/>
        </c:dLbls>
        <c:marker val="1"/>
        <c:axId val="67298048"/>
        <c:axId val="67299584"/>
      </c:lineChart>
      <c:catAx>
        <c:axId val="67298048"/>
        <c:scaling>
          <c:orientation val="minMax"/>
        </c:scaling>
        <c:axPos val="b"/>
        <c:majorTickMark val="none"/>
        <c:tickLblPos val="nextTo"/>
        <c:crossAx val="67299584"/>
        <c:crosses val="autoZero"/>
        <c:auto val="1"/>
        <c:lblAlgn val="ctr"/>
        <c:lblOffset val="100"/>
      </c:catAx>
      <c:valAx>
        <c:axId val="67299584"/>
        <c:scaling>
          <c:orientation val="minMax"/>
          <c:max val="8.0000000000000016E-2"/>
          <c:min val="0"/>
        </c:scaling>
        <c:axPos val="l"/>
        <c:numFmt formatCode="0.00%" sourceLinked="1"/>
        <c:tickLblPos val="nextTo"/>
        <c:crossAx val="67298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"/>
          <c:y val="6.460478916087406E-2"/>
          <c:w val="1"/>
          <c:h val="0.11954592097511119"/>
        </c:manualLayout>
      </c:layout>
    </c:legend>
    <c:plotVisOnly val="1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39142</xdr:colOff>
      <xdr:row>0</xdr:row>
      <xdr:rowOff>39145</xdr:rowOff>
    </xdr:from>
    <xdr:to>
      <xdr:col>1</xdr:col>
      <xdr:colOff>1996335</xdr:colOff>
      <xdr:row>2</xdr:row>
      <xdr:rowOff>168660</xdr:rowOff>
    </xdr:to>
    <xdr:pic>
      <xdr:nvPicPr>
        <xdr:cNvPr id="5" name="Imagem 8" descr="Empreza Z Pessoa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478" y="39145"/>
          <a:ext cx="1957193" cy="6514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-1</xdr:colOff>
      <xdr:row>53</xdr:row>
      <xdr:rowOff>104382</xdr:rowOff>
    </xdr:from>
    <xdr:to>
      <xdr:col>29</xdr:col>
      <xdr:colOff>0</xdr:colOff>
      <xdr:row>71</xdr:row>
      <xdr:rowOff>169623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78288</xdr:rowOff>
    </xdr:from>
    <xdr:to>
      <xdr:col>29</xdr:col>
      <xdr:colOff>1</xdr:colOff>
      <xdr:row>90</xdr:row>
      <xdr:rowOff>143529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E56"/>
  <sheetViews>
    <sheetView tabSelected="1" zoomScale="73" zoomScaleNormal="73" workbookViewId="0">
      <pane ySplit="3" topLeftCell="A66" activePane="bottomLeft" state="frozen"/>
      <selection pane="bottomLeft" activeCell="AE84" sqref="AE84"/>
    </sheetView>
  </sheetViews>
  <sheetFormatPr defaultRowHeight="15"/>
  <cols>
    <col min="1" max="1" width="1.42578125" style="1" customWidth="1"/>
    <col min="2" max="2" width="33.5703125" style="1" customWidth="1"/>
    <col min="3" max="3" width="10.140625" style="2" hidden="1" customWidth="1"/>
    <col min="4" max="4" width="8.28515625" style="2" hidden="1" customWidth="1"/>
    <col min="5" max="5" width="8.28515625" style="4" hidden="1" customWidth="1"/>
    <col min="6" max="6" width="10.140625" style="2" hidden="1" customWidth="1"/>
    <col min="7" max="7" width="8.28515625" style="2" hidden="1" customWidth="1"/>
    <col min="8" max="8" width="8.28515625" style="4" hidden="1" customWidth="1"/>
    <col min="9" max="9" width="10.140625" style="2" hidden="1" customWidth="1"/>
    <col min="10" max="10" width="8.28515625" style="2" hidden="1" customWidth="1"/>
    <col min="11" max="11" width="8.28515625" style="4" hidden="1" customWidth="1"/>
    <col min="12" max="12" width="10.140625" style="4" hidden="1" customWidth="1"/>
    <col min="13" max="14" width="8.28515625" style="4" hidden="1" customWidth="1"/>
    <col min="15" max="15" width="10.140625" style="4" customWidth="1"/>
    <col min="16" max="17" width="8.28515625" style="4" customWidth="1"/>
    <col min="18" max="18" width="10.140625" style="4" customWidth="1"/>
    <col min="19" max="20" width="8.28515625" style="4" customWidth="1"/>
    <col min="21" max="21" width="10.28515625" style="4" customWidth="1"/>
    <col min="22" max="23" width="8.28515625" style="4" customWidth="1"/>
    <col min="24" max="24" width="10.140625" style="1" customWidth="1"/>
    <col min="25" max="26" width="8.28515625" style="1" customWidth="1"/>
    <col min="27" max="27" width="10.140625" style="1" customWidth="1"/>
    <col min="28" max="29" width="8.28515625" style="1" customWidth="1"/>
    <col min="30" max="30" width="10.5703125" style="1" customWidth="1"/>
    <col min="31" max="16384" width="9.140625" style="1"/>
  </cols>
  <sheetData>
    <row r="1" spans="1:31" s="5" customFormat="1" ht="21" customHeight="1">
      <c r="C1" s="31" t="s">
        <v>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1" s="5" customFormat="1" ht="21" customHeight="1">
      <c r="C2" s="30" t="s">
        <v>6</v>
      </c>
      <c r="D2" s="30"/>
      <c r="E2" s="30"/>
      <c r="F2" s="30" t="s">
        <v>7</v>
      </c>
      <c r="G2" s="30"/>
      <c r="H2" s="30"/>
      <c r="I2" s="30" t="s">
        <v>8</v>
      </c>
      <c r="J2" s="30"/>
      <c r="K2" s="30"/>
      <c r="L2" s="30" t="s">
        <v>53</v>
      </c>
      <c r="M2" s="30"/>
      <c r="N2" s="30"/>
      <c r="O2" s="32" t="s">
        <v>55</v>
      </c>
      <c r="P2" s="33"/>
      <c r="Q2" s="34"/>
      <c r="R2" s="32" t="s">
        <v>57</v>
      </c>
      <c r="S2" s="33"/>
      <c r="T2" s="34"/>
      <c r="U2" s="32" t="s">
        <v>61</v>
      </c>
      <c r="V2" s="33"/>
      <c r="W2" s="34"/>
      <c r="X2" s="30" t="s">
        <v>2</v>
      </c>
      <c r="Y2" s="30"/>
      <c r="Z2" s="30"/>
      <c r="AA2" s="30" t="s">
        <v>5</v>
      </c>
      <c r="AB2" s="30"/>
      <c r="AC2" s="30"/>
    </row>
    <row r="3" spans="1:31" s="11" customFormat="1" ht="35.25" customHeight="1">
      <c r="A3" s="11">
        <v>66</v>
      </c>
      <c r="C3" s="14" t="s">
        <v>0</v>
      </c>
      <c r="D3" s="14" t="s">
        <v>3</v>
      </c>
      <c r="E3" s="23" t="s">
        <v>1</v>
      </c>
      <c r="F3" s="14" t="s">
        <v>0</v>
      </c>
      <c r="G3" s="14" t="s">
        <v>3</v>
      </c>
      <c r="H3" s="23" t="s">
        <v>1</v>
      </c>
      <c r="I3" s="14" t="s">
        <v>0</v>
      </c>
      <c r="J3" s="14" t="s">
        <v>3</v>
      </c>
      <c r="K3" s="23" t="s">
        <v>1</v>
      </c>
      <c r="L3" s="14" t="s">
        <v>0</v>
      </c>
      <c r="M3" s="14" t="s">
        <v>3</v>
      </c>
      <c r="N3" s="23" t="s">
        <v>1</v>
      </c>
      <c r="O3" s="14" t="s">
        <v>0</v>
      </c>
      <c r="P3" s="14" t="s">
        <v>3</v>
      </c>
      <c r="Q3" s="23" t="s">
        <v>1</v>
      </c>
      <c r="R3" s="14" t="s">
        <v>0</v>
      </c>
      <c r="S3" s="14" t="s">
        <v>3</v>
      </c>
      <c r="T3" s="23" t="s">
        <v>1</v>
      </c>
      <c r="U3" s="14" t="s">
        <v>0</v>
      </c>
      <c r="V3" s="14" t="s">
        <v>3</v>
      </c>
      <c r="W3" s="23" t="s">
        <v>1</v>
      </c>
      <c r="X3" s="14" t="s">
        <v>0</v>
      </c>
      <c r="Y3" s="14" t="s">
        <v>3</v>
      </c>
      <c r="Z3" s="14" t="s">
        <v>1</v>
      </c>
      <c r="AA3" s="14" t="s">
        <v>0</v>
      </c>
      <c r="AB3" s="14" t="s">
        <v>3</v>
      </c>
      <c r="AC3" s="14" t="s">
        <v>1</v>
      </c>
    </row>
    <row r="4" spans="1:31" ht="15" customHeight="1">
      <c r="B4" s="29" t="s">
        <v>59</v>
      </c>
      <c r="C4" s="22"/>
      <c r="D4" s="3"/>
      <c r="E4" s="13"/>
      <c r="F4" s="3"/>
      <c r="G4" s="3"/>
      <c r="H4" s="13"/>
      <c r="I4" s="3"/>
      <c r="J4" s="3"/>
      <c r="K4" s="13"/>
      <c r="L4" s="13"/>
      <c r="M4" s="13"/>
      <c r="N4" s="13"/>
      <c r="O4" s="10">
        <v>587</v>
      </c>
      <c r="P4" s="10">
        <v>12</v>
      </c>
      <c r="Q4" s="12">
        <f>P4/O4</f>
        <v>2.0442930153321975E-2</v>
      </c>
      <c r="R4" s="10">
        <v>495</v>
      </c>
      <c r="S4" s="10">
        <v>6</v>
      </c>
      <c r="T4" s="12">
        <f>S4/R4</f>
        <v>1.2121212121212121E-2</v>
      </c>
      <c r="U4" s="10">
        <v>370</v>
      </c>
      <c r="V4" s="10">
        <v>9</v>
      </c>
      <c r="W4" s="12">
        <f>V4/U4</f>
        <v>2.4324324324324326E-2</v>
      </c>
      <c r="X4" s="27">
        <f>AVERAGE(O4,R4,U4)</f>
        <v>484</v>
      </c>
      <c r="Y4" s="27">
        <f>AVERAGE(P4,S4,V4)</f>
        <v>9</v>
      </c>
      <c r="Z4" s="12">
        <f>Y4/X4</f>
        <v>1.859504132231405E-2</v>
      </c>
      <c r="AA4" s="10">
        <f>SUM(O4,R4,U4)</f>
        <v>1452</v>
      </c>
      <c r="AB4" s="10">
        <f>SUM(P4,S4,V4)</f>
        <v>27</v>
      </c>
      <c r="AC4" s="12">
        <f>AB4/AA4</f>
        <v>1.859504132231405E-2</v>
      </c>
      <c r="AD4" s="7"/>
      <c r="AE4" s="6"/>
    </row>
    <row r="5" spans="1:31" ht="15" hidden="1" customHeight="1">
      <c r="B5" s="18" t="s">
        <v>9</v>
      </c>
      <c r="C5" s="3">
        <v>605</v>
      </c>
      <c r="D5" s="3">
        <v>1</v>
      </c>
      <c r="E5" s="12">
        <f>D5/C5</f>
        <v>1.652892561983471E-3</v>
      </c>
      <c r="F5" s="3">
        <v>447</v>
      </c>
      <c r="G5" s="3">
        <v>1</v>
      </c>
      <c r="H5" s="12">
        <f>G5/F5</f>
        <v>2.2371364653243847E-3</v>
      </c>
      <c r="I5" s="3">
        <v>168</v>
      </c>
      <c r="J5" s="3">
        <v>1</v>
      </c>
      <c r="K5" s="12">
        <f>J5/I5</f>
        <v>5.9523809523809521E-3</v>
      </c>
      <c r="L5" s="10">
        <v>416</v>
      </c>
      <c r="M5" s="10">
        <v>3</v>
      </c>
      <c r="N5" s="12">
        <f>M5/L5</f>
        <v>7.2115384615384619E-3</v>
      </c>
      <c r="O5" s="12"/>
      <c r="P5" s="12"/>
      <c r="Q5" s="12" t="e">
        <f t="shared" ref="Q5:Q53" si="0">P5/O5</f>
        <v>#DIV/0!</v>
      </c>
      <c r="R5" s="12"/>
      <c r="S5" s="12"/>
      <c r="T5" s="12" t="e">
        <f t="shared" ref="T5:T53" si="1">S5/R5</f>
        <v>#DIV/0!</v>
      </c>
      <c r="U5" s="12"/>
      <c r="V5" s="12"/>
      <c r="W5" s="12" t="e">
        <f t="shared" ref="W5:W53" si="2">V5/U5</f>
        <v>#DIV/0!</v>
      </c>
      <c r="X5" s="25" t="e">
        <f t="shared" ref="X5:X52" si="3">AVERAGE(O5,R5,U5)</f>
        <v>#DIV/0!</v>
      </c>
      <c r="Y5" s="25" t="e">
        <f t="shared" ref="Y5:Y53" si="4">AVERAGE(P5,S5,V5)</f>
        <v>#DIV/0!</v>
      </c>
      <c r="Z5" s="28" t="e">
        <f t="shared" ref="Z5:Z53" si="5">Y5/X5</f>
        <v>#DIV/0!</v>
      </c>
      <c r="AA5" s="26">
        <f t="shared" ref="AA5:AA53" si="6">SUM(O5,R5,U5)</f>
        <v>0</v>
      </c>
      <c r="AB5" s="26">
        <f t="shared" ref="AB5:AB53" si="7">SUM(P5,S5,V5)</f>
        <v>0</v>
      </c>
      <c r="AC5" s="25" t="e">
        <f t="shared" ref="AC5:AC52" si="8">AB5/AA5</f>
        <v>#DIV/0!</v>
      </c>
      <c r="AD5" s="7"/>
    </row>
    <row r="6" spans="1:31" ht="15" hidden="1" customHeight="1">
      <c r="B6" s="18" t="s">
        <v>14</v>
      </c>
      <c r="C6" s="3">
        <v>266</v>
      </c>
      <c r="D6" s="3">
        <v>8</v>
      </c>
      <c r="E6" s="12">
        <f>D6/C6</f>
        <v>3.007518796992481E-2</v>
      </c>
      <c r="F6" s="3">
        <v>286</v>
      </c>
      <c r="G6" s="3">
        <v>1</v>
      </c>
      <c r="H6" s="12">
        <f>G6/F6</f>
        <v>3.4965034965034965E-3</v>
      </c>
      <c r="I6" s="3">
        <v>210</v>
      </c>
      <c r="J6" s="3">
        <v>6</v>
      </c>
      <c r="K6" s="12">
        <f>J6/I6</f>
        <v>2.8571428571428571E-2</v>
      </c>
      <c r="L6" s="10"/>
      <c r="M6" s="10"/>
      <c r="N6" s="12" t="e">
        <f>M6/L6</f>
        <v>#DIV/0!</v>
      </c>
      <c r="O6" s="12"/>
      <c r="P6" s="12"/>
      <c r="Q6" s="12" t="e">
        <f t="shared" si="0"/>
        <v>#DIV/0!</v>
      </c>
      <c r="R6" s="12"/>
      <c r="S6" s="12"/>
      <c r="T6" s="12" t="e">
        <f t="shared" si="1"/>
        <v>#DIV/0!</v>
      </c>
      <c r="U6" s="12"/>
      <c r="V6" s="12"/>
      <c r="W6" s="12" t="e">
        <f t="shared" si="2"/>
        <v>#DIV/0!</v>
      </c>
      <c r="X6" s="25" t="e">
        <f t="shared" si="3"/>
        <v>#DIV/0!</v>
      </c>
      <c r="Y6" s="25" t="e">
        <f t="shared" si="4"/>
        <v>#DIV/0!</v>
      </c>
      <c r="Z6" s="28" t="e">
        <f t="shared" si="5"/>
        <v>#DIV/0!</v>
      </c>
      <c r="AA6" s="26">
        <f t="shared" si="6"/>
        <v>0</v>
      </c>
      <c r="AB6" s="26">
        <f t="shared" si="7"/>
        <v>0</v>
      </c>
      <c r="AC6" s="25" t="e">
        <f t="shared" si="8"/>
        <v>#DIV/0!</v>
      </c>
      <c r="AD6" s="7"/>
    </row>
    <row r="7" spans="1:31" ht="15" hidden="1" customHeight="1">
      <c r="B7" s="18" t="s">
        <v>10</v>
      </c>
      <c r="C7" s="3">
        <v>113</v>
      </c>
      <c r="D7" s="3">
        <v>0</v>
      </c>
      <c r="E7" s="12">
        <f>D7/C7</f>
        <v>0</v>
      </c>
      <c r="F7" s="3">
        <v>34</v>
      </c>
      <c r="G7" s="3">
        <v>0</v>
      </c>
      <c r="H7" s="12">
        <f>G7/F7</f>
        <v>0</v>
      </c>
      <c r="I7" s="3">
        <v>109</v>
      </c>
      <c r="J7" s="3">
        <v>0</v>
      </c>
      <c r="K7" s="12">
        <f>J7/I7</f>
        <v>0</v>
      </c>
      <c r="L7" s="10">
        <v>380</v>
      </c>
      <c r="M7" s="10">
        <v>4</v>
      </c>
      <c r="N7" s="12">
        <f>M7/L7</f>
        <v>1.0526315789473684E-2</v>
      </c>
      <c r="O7" s="12"/>
      <c r="P7" s="12"/>
      <c r="Q7" s="12" t="e">
        <f t="shared" si="0"/>
        <v>#DIV/0!</v>
      </c>
      <c r="R7" s="12"/>
      <c r="S7" s="12"/>
      <c r="T7" s="12" t="e">
        <f t="shared" si="1"/>
        <v>#DIV/0!</v>
      </c>
      <c r="U7" s="12"/>
      <c r="V7" s="12"/>
      <c r="W7" s="12" t="e">
        <f t="shared" si="2"/>
        <v>#DIV/0!</v>
      </c>
      <c r="X7" s="25" t="e">
        <f t="shared" si="3"/>
        <v>#DIV/0!</v>
      </c>
      <c r="Y7" s="25" t="e">
        <f t="shared" si="4"/>
        <v>#DIV/0!</v>
      </c>
      <c r="Z7" s="28" t="e">
        <f t="shared" si="5"/>
        <v>#DIV/0!</v>
      </c>
      <c r="AA7" s="26">
        <f t="shared" si="6"/>
        <v>0</v>
      </c>
      <c r="AB7" s="26">
        <f t="shared" si="7"/>
        <v>0</v>
      </c>
      <c r="AC7" s="25" t="e">
        <f t="shared" si="8"/>
        <v>#DIV/0!</v>
      </c>
      <c r="AD7" s="7"/>
    </row>
    <row r="8" spans="1:31" ht="15" hidden="1" customHeight="1">
      <c r="B8" s="18" t="s">
        <v>15</v>
      </c>
      <c r="C8" s="3">
        <v>0</v>
      </c>
      <c r="D8" s="3">
        <v>0</v>
      </c>
      <c r="E8" s="12">
        <v>0</v>
      </c>
      <c r="F8" s="3">
        <v>52</v>
      </c>
      <c r="G8" s="3">
        <v>0</v>
      </c>
      <c r="H8" s="12">
        <v>0</v>
      </c>
      <c r="I8" s="3">
        <v>316</v>
      </c>
      <c r="J8" s="3">
        <v>10</v>
      </c>
      <c r="K8" s="12">
        <v>0</v>
      </c>
      <c r="L8" s="10"/>
      <c r="M8" s="10"/>
      <c r="N8" s="12">
        <v>0</v>
      </c>
      <c r="O8" s="12"/>
      <c r="P8" s="12"/>
      <c r="Q8" s="12" t="e">
        <f t="shared" si="0"/>
        <v>#DIV/0!</v>
      </c>
      <c r="R8" s="12"/>
      <c r="S8" s="12"/>
      <c r="T8" s="12" t="e">
        <f t="shared" si="1"/>
        <v>#DIV/0!</v>
      </c>
      <c r="U8" s="12"/>
      <c r="V8" s="12"/>
      <c r="W8" s="12" t="e">
        <f t="shared" si="2"/>
        <v>#DIV/0!</v>
      </c>
      <c r="X8" s="25" t="e">
        <f t="shared" si="3"/>
        <v>#DIV/0!</v>
      </c>
      <c r="Y8" s="25" t="e">
        <f t="shared" si="4"/>
        <v>#DIV/0!</v>
      </c>
      <c r="Z8" s="28" t="e">
        <f t="shared" si="5"/>
        <v>#DIV/0!</v>
      </c>
      <c r="AA8" s="26">
        <f t="shared" si="6"/>
        <v>0</v>
      </c>
      <c r="AB8" s="26">
        <f t="shared" si="7"/>
        <v>0</v>
      </c>
      <c r="AC8" s="25" t="e">
        <f t="shared" si="8"/>
        <v>#DIV/0!</v>
      </c>
      <c r="AD8" s="7"/>
    </row>
    <row r="9" spans="1:31" ht="15" hidden="1" customHeight="1">
      <c r="B9" s="18" t="s">
        <v>16</v>
      </c>
      <c r="C9" s="3">
        <v>591</v>
      </c>
      <c r="D9" s="3">
        <v>7</v>
      </c>
      <c r="E9" s="12">
        <f>D9/C9</f>
        <v>1.1844331641285956E-2</v>
      </c>
      <c r="F9" s="3">
        <v>350</v>
      </c>
      <c r="G9" s="3">
        <v>3</v>
      </c>
      <c r="H9" s="12">
        <f>G9/F9</f>
        <v>8.5714285714285719E-3</v>
      </c>
      <c r="I9" s="3">
        <v>428</v>
      </c>
      <c r="J9" s="3">
        <v>7</v>
      </c>
      <c r="K9" s="12">
        <f>J9/I9</f>
        <v>1.6355140186915886E-2</v>
      </c>
      <c r="L9" s="10">
        <v>517</v>
      </c>
      <c r="M9" s="10">
        <v>10</v>
      </c>
      <c r="N9" s="12">
        <f>M9/L9</f>
        <v>1.9342359767891684E-2</v>
      </c>
      <c r="O9" s="10">
        <v>657</v>
      </c>
      <c r="P9" s="10">
        <v>9</v>
      </c>
      <c r="Q9" s="12">
        <f t="shared" si="0"/>
        <v>1.3698630136986301E-2</v>
      </c>
      <c r="R9" s="10"/>
      <c r="S9" s="10">
        <v>12</v>
      </c>
      <c r="T9" s="12" t="e">
        <f t="shared" si="1"/>
        <v>#DIV/0!</v>
      </c>
      <c r="U9" s="12"/>
      <c r="V9" s="12"/>
      <c r="W9" s="12" t="e">
        <f t="shared" si="2"/>
        <v>#DIV/0!</v>
      </c>
      <c r="X9" s="25">
        <f t="shared" si="3"/>
        <v>657</v>
      </c>
      <c r="Y9" s="25">
        <f t="shared" si="4"/>
        <v>10.5</v>
      </c>
      <c r="Z9" s="28">
        <f t="shared" si="5"/>
        <v>1.5981735159817351E-2</v>
      </c>
      <c r="AA9" s="26">
        <f t="shared" si="6"/>
        <v>657</v>
      </c>
      <c r="AB9" s="26">
        <f t="shared" si="7"/>
        <v>21</v>
      </c>
      <c r="AC9" s="25">
        <f t="shared" si="8"/>
        <v>3.1963470319634701E-2</v>
      </c>
      <c r="AD9" s="7"/>
    </row>
    <row r="10" spans="1:31" ht="15" hidden="1" customHeight="1">
      <c r="B10" s="18" t="s">
        <v>39</v>
      </c>
      <c r="C10" s="3">
        <v>395</v>
      </c>
      <c r="D10" s="3">
        <v>6</v>
      </c>
      <c r="E10" s="12">
        <f>D10/C10</f>
        <v>1.5189873417721518E-2</v>
      </c>
      <c r="F10" s="3">
        <v>410</v>
      </c>
      <c r="G10" s="3">
        <v>8</v>
      </c>
      <c r="H10" s="12">
        <f>G10/F10</f>
        <v>1.9512195121951219E-2</v>
      </c>
      <c r="I10" s="3">
        <v>394</v>
      </c>
      <c r="J10" s="3">
        <v>6</v>
      </c>
      <c r="K10" s="12">
        <f>J10/I10</f>
        <v>1.5228426395939087E-2</v>
      </c>
      <c r="L10" s="10">
        <v>608</v>
      </c>
      <c r="M10" s="10">
        <v>10</v>
      </c>
      <c r="N10" s="12">
        <f>M10/L10</f>
        <v>1.6447368421052631E-2</v>
      </c>
      <c r="O10" s="10">
        <v>816</v>
      </c>
      <c r="P10" s="10">
        <v>7</v>
      </c>
      <c r="Q10" s="12">
        <f t="shared" si="0"/>
        <v>8.5784313725490204E-3</v>
      </c>
      <c r="R10" s="10"/>
      <c r="S10" s="10">
        <v>8</v>
      </c>
      <c r="T10" s="12" t="e">
        <f t="shared" si="1"/>
        <v>#DIV/0!</v>
      </c>
      <c r="U10" s="12"/>
      <c r="V10" s="12"/>
      <c r="W10" s="12" t="e">
        <f t="shared" si="2"/>
        <v>#DIV/0!</v>
      </c>
      <c r="X10" s="25">
        <f t="shared" si="3"/>
        <v>816</v>
      </c>
      <c r="Y10" s="25">
        <f t="shared" si="4"/>
        <v>7.5</v>
      </c>
      <c r="Z10" s="28">
        <f t="shared" si="5"/>
        <v>9.1911764705882356E-3</v>
      </c>
      <c r="AA10" s="26">
        <f t="shared" si="6"/>
        <v>816</v>
      </c>
      <c r="AB10" s="26">
        <f t="shared" si="7"/>
        <v>15</v>
      </c>
      <c r="AC10" s="25">
        <f t="shared" si="8"/>
        <v>1.8382352941176471E-2</v>
      </c>
      <c r="AD10" s="7"/>
    </row>
    <row r="11" spans="1:31" hidden="1">
      <c r="B11" s="18" t="s">
        <v>34</v>
      </c>
      <c r="C11" s="3">
        <v>0</v>
      </c>
      <c r="D11" s="3">
        <v>0</v>
      </c>
      <c r="E11" s="12">
        <v>0</v>
      </c>
      <c r="F11" s="3">
        <v>0</v>
      </c>
      <c r="G11" s="3">
        <v>0</v>
      </c>
      <c r="H11" s="12">
        <v>0</v>
      </c>
      <c r="I11" s="3">
        <v>121</v>
      </c>
      <c r="J11" s="3">
        <v>1</v>
      </c>
      <c r="K11" s="12">
        <v>0</v>
      </c>
      <c r="L11" s="10"/>
      <c r="M11" s="10"/>
      <c r="N11" s="12">
        <v>0</v>
      </c>
      <c r="O11" s="12"/>
      <c r="P11" s="12"/>
      <c r="Q11" s="12" t="e">
        <f t="shared" si="0"/>
        <v>#DIV/0!</v>
      </c>
      <c r="R11" s="12"/>
      <c r="S11" s="12"/>
      <c r="T11" s="12" t="e">
        <f t="shared" si="1"/>
        <v>#DIV/0!</v>
      </c>
      <c r="U11" s="12"/>
      <c r="V11" s="12"/>
      <c r="W11" s="12" t="e">
        <f t="shared" si="2"/>
        <v>#DIV/0!</v>
      </c>
      <c r="X11" s="25" t="e">
        <f t="shared" si="3"/>
        <v>#DIV/0!</v>
      </c>
      <c r="Y11" s="25" t="e">
        <f t="shared" si="4"/>
        <v>#DIV/0!</v>
      </c>
      <c r="Z11" s="28" t="e">
        <f t="shared" si="5"/>
        <v>#DIV/0!</v>
      </c>
      <c r="AA11" s="26">
        <f t="shared" si="6"/>
        <v>0</v>
      </c>
      <c r="AB11" s="26">
        <f t="shared" si="7"/>
        <v>0</v>
      </c>
      <c r="AC11" s="25" t="e">
        <f t="shared" si="8"/>
        <v>#DIV/0!</v>
      </c>
      <c r="AD11" s="7"/>
    </row>
    <row r="12" spans="1:31" ht="15" customHeight="1">
      <c r="B12" s="18" t="s">
        <v>56</v>
      </c>
      <c r="C12" s="3"/>
      <c r="D12" s="3"/>
      <c r="E12" s="13"/>
      <c r="F12" s="3"/>
      <c r="G12" s="3"/>
      <c r="H12" s="13"/>
      <c r="I12" s="3">
        <v>128</v>
      </c>
      <c r="J12" s="3">
        <v>2</v>
      </c>
      <c r="K12" s="13">
        <f>J12/I12</f>
        <v>1.5625E-2</v>
      </c>
      <c r="L12" s="17">
        <v>412</v>
      </c>
      <c r="M12" s="10">
        <v>6</v>
      </c>
      <c r="N12" s="13">
        <f>M12/L12</f>
        <v>1.4563106796116505E-2</v>
      </c>
      <c r="O12" s="10">
        <v>708</v>
      </c>
      <c r="P12" s="10">
        <v>5</v>
      </c>
      <c r="Q12" s="12">
        <f t="shared" si="0"/>
        <v>7.0621468926553672E-3</v>
      </c>
      <c r="R12" s="10">
        <v>706</v>
      </c>
      <c r="S12" s="10">
        <v>11</v>
      </c>
      <c r="T12" s="12">
        <f t="shared" si="1"/>
        <v>1.5580736543909348E-2</v>
      </c>
      <c r="U12" s="10">
        <v>288</v>
      </c>
      <c r="V12" s="10">
        <v>4</v>
      </c>
      <c r="W12" s="12">
        <f t="shared" si="2"/>
        <v>1.3888888888888888E-2</v>
      </c>
      <c r="X12" s="27">
        <f>AVERAGE(O12,R12,U12)</f>
        <v>567.33333333333337</v>
      </c>
      <c r="Y12" s="27">
        <f>AVERAGE(P12,S12,V12)</f>
        <v>6.666666666666667</v>
      </c>
      <c r="Z12" s="12">
        <f t="shared" si="5"/>
        <v>1.1750881316098707E-2</v>
      </c>
      <c r="AA12" s="10">
        <f>SUM(O12,R12,U12)</f>
        <v>1702</v>
      </c>
      <c r="AB12" s="10">
        <f>SUM(P12,S12,V12)</f>
        <v>20</v>
      </c>
      <c r="AC12" s="12">
        <f>AB12/AA12</f>
        <v>1.1750881316098707E-2</v>
      </c>
      <c r="AD12" s="7"/>
    </row>
    <row r="13" spans="1:31" ht="15" hidden="1" customHeight="1">
      <c r="B13" s="18" t="s">
        <v>35</v>
      </c>
      <c r="C13" s="3">
        <v>0</v>
      </c>
      <c r="D13" s="3">
        <v>0</v>
      </c>
      <c r="E13" s="12">
        <v>0</v>
      </c>
      <c r="F13" s="3">
        <v>0</v>
      </c>
      <c r="G13" s="3">
        <v>0</v>
      </c>
      <c r="H13" s="12">
        <v>0</v>
      </c>
      <c r="I13" s="3">
        <v>498</v>
      </c>
      <c r="J13" s="3">
        <v>0</v>
      </c>
      <c r="K13" s="12">
        <v>0</v>
      </c>
      <c r="L13" s="10"/>
      <c r="M13" s="10"/>
      <c r="N13" s="12">
        <v>0</v>
      </c>
      <c r="O13" s="12"/>
      <c r="P13" s="12"/>
      <c r="Q13" s="12" t="e">
        <f t="shared" si="0"/>
        <v>#DIV/0!</v>
      </c>
      <c r="R13" s="12"/>
      <c r="S13" s="12"/>
      <c r="T13" s="12" t="e">
        <f t="shared" si="1"/>
        <v>#DIV/0!</v>
      </c>
      <c r="U13" s="12"/>
      <c r="V13" s="12"/>
      <c r="W13" s="12" t="e">
        <f t="shared" si="2"/>
        <v>#DIV/0!</v>
      </c>
      <c r="X13" s="25" t="e">
        <f t="shared" si="3"/>
        <v>#DIV/0!</v>
      </c>
      <c r="Y13" s="25" t="e">
        <f t="shared" si="4"/>
        <v>#DIV/0!</v>
      </c>
      <c r="Z13" s="28" t="e">
        <f t="shared" si="5"/>
        <v>#DIV/0!</v>
      </c>
      <c r="AA13" s="26">
        <f t="shared" si="6"/>
        <v>0</v>
      </c>
      <c r="AB13" s="26">
        <f t="shared" si="7"/>
        <v>0</v>
      </c>
      <c r="AC13" s="25" t="e">
        <f t="shared" si="8"/>
        <v>#DIV/0!</v>
      </c>
      <c r="AD13" s="7"/>
    </row>
    <row r="14" spans="1:31" hidden="1">
      <c r="B14" s="18" t="s">
        <v>17</v>
      </c>
      <c r="C14" s="3">
        <v>530</v>
      </c>
      <c r="D14" s="3">
        <v>5</v>
      </c>
      <c r="E14" s="12">
        <f t="shared" ref="E14:E19" si="9">D14/C14</f>
        <v>9.433962264150943E-3</v>
      </c>
      <c r="F14" s="3">
        <v>425</v>
      </c>
      <c r="G14" s="3">
        <v>10</v>
      </c>
      <c r="H14" s="12">
        <f t="shared" ref="H14:H19" si="10">G14/F14</f>
        <v>2.3529411764705882E-2</v>
      </c>
      <c r="I14" s="3">
        <v>512</v>
      </c>
      <c r="J14" s="3">
        <v>18</v>
      </c>
      <c r="K14" s="12">
        <f t="shared" ref="K14:K19" si="11">J14/I14</f>
        <v>3.515625E-2</v>
      </c>
      <c r="L14" s="10"/>
      <c r="M14" s="10"/>
      <c r="N14" s="12" t="e">
        <f t="shared" ref="N14:N19" si="12">M14/L14</f>
        <v>#DIV/0!</v>
      </c>
      <c r="O14" s="12"/>
      <c r="P14" s="12"/>
      <c r="Q14" s="12" t="e">
        <f t="shared" si="0"/>
        <v>#DIV/0!</v>
      </c>
      <c r="R14" s="12"/>
      <c r="S14" s="12"/>
      <c r="T14" s="12" t="e">
        <f t="shared" si="1"/>
        <v>#DIV/0!</v>
      </c>
      <c r="U14" s="12"/>
      <c r="V14" s="12"/>
      <c r="W14" s="12" t="e">
        <f t="shared" si="2"/>
        <v>#DIV/0!</v>
      </c>
      <c r="X14" s="25" t="e">
        <f t="shared" si="3"/>
        <v>#DIV/0!</v>
      </c>
      <c r="Y14" s="25" t="e">
        <f t="shared" si="4"/>
        <v>#DIV/0!</v>
      </c>
      <c r="Z14" s="28" t="e">
        <f t="shared" si="5"/>
        <v>#DIV/0!</v>
      </c>
      <c r="AA14" s="26">
        <f t="shared" si="6"/>
        <v>0</v>
      </c>
      <c r="AB14" s="26">
        <f t="shared" si="7"/>
        <v>0</v>
      </c>
      <c r="AC14" s="25" t="e">
        <f t="shared" si="8"/>
        <v>#DIV/0!</v>
      </c>
      <c r="AD14" s="7"/>
    </row>
    <row r="15" spans="1:31" ht="15" customHeight="1">
      <c r="B15" s="18" t="s">
        <v>40</v>
      </c>
      <c r="C15" s="3">
        <v>367</v>
      </c>
      <c r="D15" s="3">
        <v>7</v>
      </c>
      <c r="E15" s="12">
        <f t="shared" si="9"/>
        <v>1.9073569482288829E-2</v>
      </c>
      <c r="F15" s="3">
        <v>234</v>
      </c>
      <c r="G15" s="3">
        <v>5</v>
      </c>
      <c r="H15" s="12">
        <f t="shared" si="10"/>
        <v>2.1367521367521368E-2</v>
      </c>
      <c r="I15" s="3">
        <v>164</v>
      </c>
      <c r="J15" s="3">
        <v>8</v>
      </c>
      <c r="K15" s="12">
        <f t="shared" si="11"/>
        <v>4.878048780487805E-2</v>
      </c>
      <c r="L15" s="10"/>
      <c r="M15" s="10"/>
      <c r="N15" s="12" t="e">
        <f t="shared" si="12"/>
        <v>#DIV/0!</v>
      </c>
      <c r="O15" s="10">
        <v>380</v>
      </c>
      <c r="P15" s="10">
        <v>6</v>
      </c>
      <c r="Q15" s="12">
        <f t="shared" si="0"/>
        <v>1.5789473684210527E-2</v>
      </c>
      <c r="R15" s="10">
        <v>267</v>
      </c>
      <c r="S15" s="10">
        <v>11</v>
      </c>
      <c r="T15" s="12">
        <f t="shared" si="1"/>
        <v>4.1198501872659173E-2</v>
      </c>
      <c r="U15" s="10">
        <v>207</v>
      </c>
      <c r="V15" s="10">
        <v>9</v>
      </c>
      <c r="W15" s="12">
        <f t="shared" si="2"/>
        <v>4.3478260869565216E-2</v>
      </c>
      <c r="X15" s="27">
        <f>AVERAGE(O15,R15,U15)</f>
        <v>284.66666666666669</v>
      </c>
      <c r="Y15" s="27">
        <f>AVERAGE(P15,S15,V15)</f>
        <v>8.6666666666666661</v>
      </c>
      <c r="Z15" s="12">
        <f t="shared" si="5"/>
        <v>3.0444964871194375E-2</v>
      </c>
      <c r="AA15" s="10">
        <f>SUM(O15,R15,U15)</f>
        <v>854</v>
      </c>
      <c r="AB15" s="10">
        <f>SUM(P15,S15,V15)</f>
        <v>26</v>
      </c>
      <c r="AC15" s="12">
        <f>AB15/AA15</f>
        <v>3.0444964871194378E-2</v>
      </c>
      <c r="AD15" s="7"/>
    </row>
    <row r="16" spans="1:31" ht="15" hidden="1" customHeight="1">
      <c r="B16" s="18" t="s">
        <v>11</v>
      </c>
      <c r="C16" s="3">
        <v>290</v>
      </c>
      <c r="D16" s="3">
        <v>0</v>
      </c>
      <c r="E16" s="12">
        <f t="shared" si="9"/>
        <v>0</v>
      </c>
      <c r="F16" s="3">
        <v>297</v>
      </c>
      <c r="G16" s="3">
        <v>2</v>
      </c>
      <c r="H16" s="12">
        <f t="shared" si="10"/>
        <v>6.7340067340067337E-3</v>
      </c>
      <c r="I16" s="3">
        <v>310</v>
      </c>
      <c r="J16" s="3">
        <v>4</v>
      </c>
      <c r="K16" s="12">
        <f t="shared" si="11"/>
        <v>1.2903225806451613E-2</v>
      </c>
      <c r="L16" s="10"/>
      <c r="M16" s="10"/>
      <c r="N16" s="12" t="e">
        <f t="shared" si="12"/>
        <v>#DIV/0!</v>
      </c>
      <c r="O16" s="12"/>
      <c r="P16" s="12"/>
      <c r="Q16" s="12" t="e">
        <f t="shared" si="0"/>
        <v>#DIV/0!</v>
      </c>
      <c r="R16" s="12"/>
      <c r="S16" s="12"/>
      <c r="T16" s="12" t="e">
        <f t="shared" si="1"/>
        <v>#DIV/0!</v>
      </c>
      <c r="U16" s="12"/>
      <c r="V16" s="12"/>
      <c r="W16" s="12" t="e">
        <f t="shared" si="2"/>
        <v>#DIV/0!</v>
      </c>
      <c r="X16" s="25" t="e">
        <f t="shared" si="3"/>
        <v>#DIV/0!</v>
      </c>
      <c r="Y16" s="25" t="e">
        <f t="shared" si="4"/>
        <v>#DIV/0!</v>
      </c>
      <c r="Z16" s="28" t="e">
        <f t="shared" si="5"/>
        <v>#DIV/0!</v>
      </c>
      <c r="AA16" s="26">
        <f t="shared" si="6"/>
        <v>0</v>
      </c>
      <c r="AB16" s="26">
        <f t="shared" si="7"/>
        <v>0</v>
      </c>
      <c r="AC16" s="25" t="e">
        <f t="shared" si="8"/>
        <v>#DIV/0!</v>
      </c>
      <c r="AD16" s="7"/>
    </row>
    <row r="17" spans="2:30" ht="15" customHeight="1">
      <c r="B17" s="18" t="s">
        <v>50</v>
      </c>
      <c r="C17" s="3">
        <v>314</v>
      </c>
      <c r="D17" s="3">
        <v>6</v>
      </c>
      <c r="E17" s="12">
        <f t="shared" si="9"/>
        <v>1.9108280254777069E-2</v>
      </c>
      <c r="F17" s="3">
        <v>522</v>
      </c>
      <c r="G17" s="3">
        <v>17</v>
      </c>
      <c r="H17" s="12">
        <f t="shared" si="10"/>
        <v>3.2567049808429116E-2</v>
      </c>
      <c r="I17" s="3">
        <v>661</v>
      </c>
      <c r="J17" s="3">
        <v>18</v>
      </c>
      <c r="K17" s="12">
        <f t="shared" si="11"/>
        <v>2.7231467473524961E-2</v>
      </c>
      <c r="L17" s="10"/>
      <c r="M17" s="10"/>
      <c r="N17" s="12" t="e">
        <f t="shared" si="12"/>
        <v>#DIV/0!</v>
      </c>
      <c r="O17" s="10">
        <v>836</v>
      </c>
      <c r="P17" s="10">
        <v>33</v>
      </c>
      <c r="Q17" s="12">
        <f t="shared" si="0"/>
        <v>3.9473684210526314E-2</v>
      </c>
      <c r="R17" s="10">
        <v>660</v>
      </c>
      <c r="S17" s="10">
        <v>28</v>
      </c>
      <c r="T17" s="12">
        <f t="shared" si="1"/>
        <v>4.2424242424242427E-2</v>
      </c>
      <c r="U17" s="10">
        <v>310</v>
      </c>
      <c r="V17" s="10">
        <v>24</v>
      </c>
      <c r="W17" s="12">
        <f t="shared" si="2"/>
        <v>7.7419354838709681E-2</v>
      </c>
      <c r="X17" s="27">
        <f>AVERAGE(O17,R17,U17)</f>
        <v>602</v>
      </c>
      <c r="Y17" s="27">
        <f>AVERAGE(P17,S17,V17)</f>
        <v>28.333333333333332</v>
      </c>
      <c r="Z17" s="12">
        <f t="shared" si="5"/>
        <v>4.706533776301218E-2</v>
      </c>
      <c r="AA17" s="10">
        <f>SUM(O17,R17,U17)</f>
        <v>1806</v>
      </c>
      <c r="AB17" s="10">
        <f>SUM(P17,S17,V17)</f>
        <v>85</v>
      </c>
      <c r="AC17" s="12">
        <f>AB17/AA17</f>
        <v>4.706533776301218E-2</v>
      </c>
      <c r="AD17" s="7"/>
    </row>
    <row r="18" spans="2:30" ht="15" hidden="1" customHeight="1">
      <c r="B18" s="18" t="s">
        <v>18</v>
      </c>
      <c r="C18" s="3">
        <v>508</v>
      </c>
      <c r="D18" s="3">
        <v>14</v>
      </c>
      <c r="E18" s="12">
        <f t="shared" si="9"/>
        <v>2.7559055118110236E-2</v>
      </c>
      <c r="F18" s="3">
        <v>269</v>
      </c>
      <c r="G18" s="3">
        <v>4</v>
      </c>
      <c r="H18" s="12">
        <f t="shared" si="10"/>
        <v>1.4869888475836431E-2</v>
      </c>
      <c r="I18" s="3">
        <v>275</v>
      </c>
      <c r="J18" s="3">
        <v>5</v>
      </c>
      <c r="K18" s="12">
        <f t="shared" si="11"/>
        <v>1.8181818181818181E-2</v>
      </c>
      <c r="L18" s="10"/>
      <c r="M18" s="10"/>
      <c r="N18" s="12" t="e">
        <f t="shared" si="12"/>
        <v>#DIV/0!</v>
      </c>
      <c r="O18" s="12"/>
      <c r="P18" s="12"/>
      <c r="Q18" s="12" t="e">
        <f t="shared" si="0"/>
        <v>#DIV/0!</v>
      </c>
      <c r="R18" s="12"/>
      <c r="S18" s="12"/>
      <c r="T18" s="12" t="e">
        <f t="shared" si="1"/>
        <v>#DIV/0!</v>
      </c>
      <c r="U18" s="12"/>
      <c r="V18" s="12"/>
      <c r="W18" s="12" t="e">
        <f t="shared" si="2"/>
        <v>#DIV/0!</v>
      </c>
      <c r="X18" s="25" t="e">
        <f t="shared" si="3"/>
        <v>#DIV/0!</v>
      </c>
      <c r="Y18" s="25" t="e">
        <f t="shared" si="4"/>
        <v>#DIV/0!</v>
      </c>
      <c r="Z18" s="28" t="e">
        <f t="shared" si="5"/>
        <v>#DIV/0!</v>
      </c>
      <c r="AA18" s="26">
        <f t="shared" si="6"/>
        <v>0</v>
      </c>
      <c r="AB18" s="26">
        <f t="shared" si="7"/>
        <v>0</v>
      </c>
      <c r="AC18" s="25" t="e">
        <f t="shared" si="8"/>
        <v>#DIV/0!</v>
      </c>
      <c r="AD18" s="7"/>
    </row>
    <row r="19" spans="2:30" ht="15" hidden="1" customHeight="1">
      <c r="B19" s="18" t="s">
        <v>12</v>
      </c>
      <c r="C19" s="3">
        <v>461</v>
      </c>
      <c r="D19" s="3">
        <v>4</v>
      </c>
      <c r="E19" s="12">
        <f t="shared" si="9"/>
        <v>8.6767895878524948E-3</v>
      </c>
      <c r="F19" s="3">
        <v>300</v>
      </c>
      <c r="G19" s="3">
        <v>3</v>
      </c>
      <c r="H19" s="12">
        <f t="shared" si="10"/>
        <v>0.01</v>
      </c>
      <c r="I19" s="3">
        <v>161</v>
      </c>
      <c r="J19" s="3">
        <v>1</v>
      </c>
      <c r="K19" s="12">
        <f t="shared" si="11"/>
        <v>6.2111801242236021E-3</v>
      </c>
      <c r="L19" s="10"/>
      <c r="M19" s="10"/>
      <c r="N19" s="12" t="e">
        <f t="shared" si="12"/>
        <v>#DIV/0!</v>
      </c>
      <c r="O19" s="12"/>
      <c r="P19" s="12"/>
      <c r="Q19" s="12" t="e">
        <f t="shared" si="0"/>
        <v>#DIV/0!</v>
      </c>
      <c r="R19" s="12"/>
      <c r="S19" s="12"/>
      <c r="T19" s="12" t="e">
        <f t="shared" si="1"/>
        <v>#DIV/0!</v>
      </c>
      <c r="U19" s="12"/>
      <c r="V19" s="12"/>
      <c r="W19" s="12" t="e">
        <f t="shared" si="2"/>
        <v>#DIV/0!</v>
      </c>
      <c r="X19" s="25" t="e">
        <f t="shared" si="3"/>
        <v>#DIV/0!</v>
      </c>
      <c r="Y19" s="25" t="e">
        <f t="shared" si="4"/>
        <v>#DIV/0!</v>
      </c>
      <c r="Z19" s="28" t="e">
        <f t="shared" si="5"/>
        <v>#DIV/0!</v>
      </c>
      <c r="AA19" s="26">
        <f t="shared" si="6"/>
        <v>0</v>
      </c>
      <c r="AB19" s="26">
        <f t="shared" si="7"/>
        <v>0</v>
      </c>
      <c r="AC19" s="25" t="e">
        <f t="shared" si="8"/>
        <v>#DIV/0!</v>
      </c>
      <c r="AD19" s="7"/>
    </row>
    <row r="20" spans="2:30" ht="15" hidden="1" customHeight="1">
      <c r="B20" s="18" t="s">
        <v>36</v>
      </c>
      <c r="C20" s="3">
        <v>0</v>
      </c>
      <c r="D20" s="3">
        <v>0</v>
      </c>
      <c r="E20" s="12">
        <v>0</v>
      </c>
      <c r="F20" s="3">
        <v>0</v>
      </c>
      <c r="G20" s="3">
        <v>0</v>
      </c>
      <c r="H20" s="12">
        <v>0</v>
      </c>
      <c r="I20" s="3">
        <v>3</v>
      </c>
      <c r="J20" s="3">
        <v>0</v>
      </c>
      <c r="K20" s="12">
        <v>0</v>
      </c>
      <c r="L20" s="10"/>
      <c r="M20" s="10"/>
      <c r="N20" s="12">
        <v>0</v>
      </c>
      <c r="O20" s="12"/>
      <c r="P20" s="12"/>
      <c r="Q20" s="12" t="e">
        <f t="shared" si="0"/>
        <v>#DIV/0!</v>
      </c>
      <c r="R20" s="12"/>
      <c r="S20" s="12"/>
      <c r="T20" s="12" t="e">
        <f t="shared" si="1"/>
        <v>#DIV/0!</v>
      </c>
      <c r="U20" s="12"/>
      <c r="V20" s="12"/>
      <c r="W20" s="12" t="e">
        <f t="shared" si="2"/>
        <v>#DIV/0!</v>
      </c>
      <c r="X20" s="25" t="e">
        <f t="shared" si="3"/>
        <v>#DIV/0!</v>
      </c>
      <c r="Y20" s="25" t="e">
        <f t="shared" si="4"/>
        <v>#DIV/0!</v>
      </c>
      <c r="Z20" s="28" t="e">
        <f t="shared" si="5"/>
        <v>#DIV/0!</v>
      </c>
      <c r="AA20" s="26">
        <f t="shared" si="6"/>
        <v>0</v>
      </c>
      <c r="AB20" s="26">
        <f t="shared" si="7"/>
        <v>0</v>
      </c>
      <c r="AC20" s="25" t="e">
        <f t="shared" si="8"/>
        <v>#DIV/0!</v>
      </c>
      <c r="AD20" s="7"/>
    </row>
    <row r="21" spans="2:30" ht="15" hidden="1" customHeight="1">
      <c r="B21" s="18" t="s">
        <v>19</v>
      </c>
      <c r="C21" s="3">
        <v>464</v>
      </c>
      <c r="D21" s="3">
        <v>7</v>
      </c>
      <c r="E21" s="12">
        <f>D21/C21</f>
        <v>1.5086206896551725E-2</v>
      </c>
      <c r="F21" s="3">
        <v>528</v>
      </c>
      <c r="G21" s="3">
        <v>8</v>
      </c>
      <c r="H21" s="12">
        <f>G21/F21</f>
        <v>1.5151515151515152E-2</v>
      </c>
      <c r="I21" s="3">
        <v>788</v>
      </c>
      <c r="J21" s="3">
        <v>8</v>
      </c>
      <c r="K21" s="12">
        <f>J21/I21</f>
        <v>1.015228426395939E-2</v>
      </c>
      <c r="L21" s="10"/>
      <c r="M21" s="10"/>
      <c r="N21" s="12" t="e">
        <f>M21/L21</f>
        <v>#DIV/0!</v>
      </c>
      <c r="O21" s="12"/>
      <c r="P21" s="12"/>
      <c r="Q21" s="12" t="e">
        <f t="shared" si="0"/>
        <v>#DIV/0!</v>
      </c>
      <c r="R21" s="12"/>
      <c r="S21" s="12"/>
      <c r="T21" s="12" t="e">
        <f t="shared" si="1"/>
        <v>#DIV/0!</v>
      </c>
      <c r="U21" s="12"/>
      <c r="V21" s="12"/>
      <c r="W21" s="12" t="e">
        <f t="shared" si="2"/>
        <v>#DIV/0!</v>
      </c>
      <c r="X21" s="25" t="e">
        <f t="shared" si="3"/>
        <v>#DIV/0!</v>
      </c>
      <c r="Y21" s="25" t="e">
        <f t="shared" si="4"/>
        <v>#DIV/0!</v>
      </c>
      <c r="Z21" s="28" t="e">
        <f t="shared" si="5"/>
        <v>#DIV/0!</v>
      </c>
      <c r="AA21" s="26">
        <f t="shared" si="6"/>
        <v>0</v>
      </c>
      <c r="AB21" s="26">
        <f t="shared" si="7"/>
        <v>0</v>
      </c>
      <c r="AC21" s="25" t="e">
        <f t="shared" si="8"/>
        <v>#DIV/0!</v>
      </c>
      <c r="AD21" s="7"/>
    </row>
    <row r="22" spans="2:30" ht="15" hidden="1" customHeight="1">
      <c r="B22" s="18" t="s">
        <v>37</v>
      </c>
      <c r="C22" s="3">
        <v>0</v>
      </c>
      <c r="D22" s="3">
        <v>0</v>
      </c>
      <c r="E22" s="12">
        <v>0</v>
      </c>
      <c r="F22" s="3">
        <v>0</v>
      </c>
      <c r="G22" s="3">
        <v>0</v>
      </c>
      <c r="H22" s="12">
        <v>0</v>
      </c>
      <c r="I22" s="3">
        <v>3</v>
      </c>
      <c r="J22" s="3">
        <v>0</v>
      </c>
      <c r="K22" s="12">
        <v>0</v>
      </c>
      <c r="L22" s="10"/>
      <c r="M22" s="10"/>
      <c r="N22" s="12">
        <v>0</v>
      </c>
      <c r="O22" s="12"/>
      <c r="P22" s="12"/>
      <c r="Q22" s="12" t="e">
        <f t="shared" si="0"/>
        <v>#DIV/0!</v>
      </c>
      <c r="R22" s="12"/>
      <c r="S22" s="12"/>
      <c r="T22" s="12" t="e">
        <f t="shared" si="1"/>
        <v>#DIV/0!</v>
      </c>
      <c r="U22" s="12"/>
      <c r="V22" s="12"/>
      <c r="W22" s="12" t="e">
        <f t="shared" si="2"/>
        <v>#DIV/0!</v>
      </c>
      <c r="X22" s="25" t="e">
        <f t="shared" si="3"/>
        <v>#DIV/0!</v>
      </c>
      <c r="Y22" s="25" t="e">
        <f t="shared" si="4"/>
        <v>#DIV/0!</v>
      </c>
      <c r="Z22" s="28" t="e">
        <f t="shared" si="5"/>
        <v>#DIV/0!</v>
      </c>
      <c r="AA22" s="26">
        <f t="shared" si="6"/>
        <v>0</v>
      </c>
      <c r="AB22" s="26">
        <f t="shared" si="7"/>
        <v>0</v>
      </c>
      <c r="AC22" s="25" t="e">
        <f t="shared" si="8"/>
        <v>#DIV/0!</v>
      </c>
      <c r="AD22" s="7"/>
    </row>
    <row r="23" spans="2:30" ht="15" hidden="1" customHeight="1">
      <c r="B23" s="18" t="s">
        <v>20</v>
      </c>
      <c r="C23" s="3">
        <v>341</v>
      </c>
      <c r="D23" s="3">
        <v>2</v>
      </c>
      <c r="E23" s="12">
        <f>D23/C23</f>
        <v>5.8651026392961877E-3</v>
      </c>
      <c r="F23" s="3">
        <v>296</v>
      </c>
      <c r="G23" s="3">
        <v>5</v>
      </c>
      <c r="H23" s="12">
        <f>G23/F23</f>
        <v>1.6891891891891893E-2</v>
      </c>
      <c r="I23" s="3">
        <v>325</v>
      </c>
      <c r="J23" s="3">
        <v>1</v>
      </c>
      <c r="K23" s="12">
        <f>J23/I23</f>
        <v>3.0769230769230769E-3</v>
      </c>
      <c r="L23" s="10"/>
      <c r="M23" s="10"/>
      <c r="N23" s="12" t="e">
        <f>M23/L23</f>
        <v>#DIV/0!</v>
      </c>
      <c r="O23" s="12"/>
      <c r="P23" s="12"/>
      <c r="Q23" s="12" t="e">
        <f t="shared" si="0"/>
        <v>#DIV/0!</v>
      </c>
      <c r="R23" s="12"/>
      <c r="S23" s="12"/>
      <c r="T23" s="12" t="e">
        <f t="shared" si="1"/>
        <v>#DIV/0!</v>
      </c>
      <c r="U23" s="12"/>
      <c r="V23" s="12"/>
      <c r="W23" s="12" t="e">
        <f t="shared" si="2"/>
        <v>#DIV/0!</v>
      </c>
      <c r="X23" s="25" t="e">
        <f t="shared" si="3"/>
        <v>#DIV/0!</v>
      </c>
      <c r="Y23" s="25" t="e">
        <f t="shared" si="4"/>
        <v>#DIV/0!</v>
      </c>
      <c r="Z23" s="28" t="e">
        <f t="shared" si="5"/>
        <v>#DIV/0!</v>
      </c>
      <c r="AA23" s="26">
        <f t="shared" si="6"/>
        <v>0</v>
      </c>
      <c r="AB23" s="26">
        <f t="shared" si="7"/>
        <v>0</v>
      </c>
      <c r="AC23" s="25" t="e">
        <f t="shared" si="8"/>
        <v>#DIV/0!</v>
      </c>
      <c r="AD23" s="7"/>
    </row>
    <row r="24" spans="2:30" ht="15" hidden="1" customHeight="1">
      <c r="B24" s="16" t="s">
        <v>51</v>
      </c>
      <c r="C24" s="3">
        <v>582</v>
      </c>
      <c r="D24" s="3">
        <v>10</v>
      </c>
      <c r="E24" s="12">
        <f>D24/C24</f>
        <v>1.7182130584192441E-2</v>
      </c>
      <c r="F24" s="3">
        <v>512</v>
      </c>
      <c r="G24" s="3">
        <v>11</v>
      </c>
      <c r="H24" s="12">
        <f>G24/F24</f>
        <v>2.1484375E-2</v>
      </c>
      <c r="I24" s="3">
        <v>545</v>
      </c>
      <c r="J24" s="3">
        <v>10</v>
      </c>
      <c r="K24" s="12">
        <f>J24/I24</f>
        <v>1.834862385321101E-2</v>
      </c>
      <c r="L24" s="10">
        <v>608</v>
      </c>
      <c r="M24" s="10">
        <v>10</v>
      </c>
      <c r="N24" s="12">
        <f>M24/L24</f>
        <v>1.6447368421052631E-2</v>
      </c>
      <c r="O24" s="12"/>
      <c r="P24" s="12"/>
      <c r="Q24" s="12" t="e">
        <f t="shared" si="0"/>
        <v>#DIV/0!</v>
      </c>
      <c r="R24" s="12"/>
      <c r="S24" s="12"/>
      <c r="T24" s="12" t="e">
        <f t="shared" si="1"/>
        <v>#DIV/0!</v>
      </c>
      <c r="U24" s="12"/>
      <c r="V24" s="12"/>
      <c r="W24" s="12" t="e">
        <f t="shared" si="2"/>
        <v>#DIV/0!</v>
      </c>
      <c r="X24" s="25" t="e">
        <f t="shared" si="3"/>
        <v>#DIV/0!</v>
      </c>
      <c r="Y24" s="25" t="e">
        <f t="shared" si="4"/>
        <v>#DIV/0!</v>
      </c>
      <c r="Z24" s="28" t="e">
        <f t="shared" si="5"/>
        <v>#DIV/0!</v>
      </c>
      <c r="AA24" s="26">
        <f t="shared" si="6"/>
        <v>0</v>
      </c>
      <c r="AB24" s="26">
        <f t="shared" si="7"/>
        <v>0</v>
      </c>
      <c r="AC24" s="25" t="e">
        <f t="shared" si="8"/>
        <v>#DIV/0!</v>
      </c>
      <c r="AD24" s="7"/>
    </row>
    <row r="25" spans="2:30" ht="15" customHeight="1">
      <c r="B25" s="18" t="s">
        <v>58</v>
      </c>
      <c r="C25" s="19"/>
      <c r="D25" s="3"/>
      <c r="E25" s="13"/>
      <c r="F25" s="3"/>
      <c r="G25" s="3"/>
      <c r="H25" s="13"/>
      <c r="I25" s="3"/>
      <c r="J25" s="3"/>
      <c r="K25" s="13"/>
      <c r="L25" s="13"/>
      <c r="M25" s="13"/>
      <c r="N25" s="13"/>
      <c r="O25" s="10">
        <v>538</v>
      </c>
      <c r="P25" s="10">
        <v>24</v>
      </c>
      <c r="Q25" s="12">
        <f t="shared" si="0"/>
        <v>4.4609665427509292E-2</v>
      </c>
      <c r="R25" s="10">
        <v>527</v>
      </c>
      <c r="S25" s="10">
        <v>7</v>
      </c>
      <c r="T25" s="12">
        <f t="shared" si="1"/>
        <v>1.3282732447817837E-2</v>
      </c>
      <c r="U25" s="10">
        <v>392</v>
      </c>
      <c r="V25" s="10">
        <v>8</v>
      </c>
      <c r="W25" s="12">
        <f t="shared" si="2"/>
        <v>2.0408163265306121E-2</v>
      </c>
      <c r="X25" s="27">
        <f>AVERAGE(O25,R25,U25)</f>
        <v>485.66666666666669</v>
      </c>
      <c r="Y25" s="27">
        <f>AVERAGE(P25,S25,V25)</f>
        <v>13</v>
      </c>
      <c r="Z25" s="12">
        <f t="shared" si="5"/>
        <v>2.6767330130404939E-2</v>
      </c>
      <c r="AA25" s="10">
        <f>SUM(O25,R25,U25)</f>
        <v>1457</v>
      </c>
      <c r="AB25" s="10">
        <f>SUM(P25,S25,V25)</f>
        <v>39</v>
      </c>
      <c r="AC25" s="12">
        <f>AB25/AA25</f>
        <v>2.6767330130404943E-2</v>
      </c>
      <c r="AD25" s="7"/>
    </row>
    <row r="26" spans="2:30" ht="15" customHeight="1">
      <c r="B26" s="29" t="s">
        <v>60</v>
      </c>
      <c r="C26" s="22"/>
      <c r="D26" s="3"/>
      <c r="E26" s="13"/>
      <c r="F26" s="3"/>
      <c r="G26" s="3"/>
      <c r="H26" s="13"/>
      <c r="I26" s="3"/>
      <c r="J26" s="3"/>
      <c r="K26" s="13"/>
      <c r="L26" s="13"/>
      <c r="M26" s="13"/>
      <c r="N26" s="13"/>
      <c r="O26" s="10">
        <v>232</v>
      </c>
      <c r="P26" s="10">
        <v>3</v>
      </c>
      <c r="Q26" s="12">
        <f t="shared" si="0"/>
        <v>1.2931034482758621E-2</v>
      </c>
      <c r="R26" s="10">
        <v>318</v>
      </c>
      <c r="S26" s="10">
        <v>7</v>
      </c>
      <c r="T26" s="12">
        <f t="shared" si="1"/>
        <v>2.20125786163522E-2</v>
      </c>
      <c r="U26" s="10">
        <v>312</v>
      </c>
      <c r="V26" s="10">
        <v>17</v>
      </c>
      <c r="W26" s="12">
        <f t="shared" si="2"/>
        <v>5.4487179487179488E-2</v>
      </c>
      <c r="X26" s="27">
        <f>AVERAGE(O26,R26,U26)</f>
        <v>287.33333333333331</v>
      </c>
      <c r="Y26" s="27">
        <f>AVERAGE(P26,S26,V26)</f>
        <v>9</v>
      </c>
      <c r="Z26" s="12">
        <f t="shared" si="5"/>
        <v>3.1322505800464036E-2</v>
      </c>
      <c r="AA26" s="10">
        <f>SUM(O26,R26,U26)</f>
        <v>862</v>
      </c>
      <c r="AB26" s="10">
        <f>SUM(P26,S26,V26)</f>
        <v>27</v>
      </c>
      <c r="AC26" s="12">
        <f>AB26/AA26</f>
        <v>3.1322505800464036E-2</v>
      </c>
      <c r="AD26" s="7"/>
    </row>
    <row r="27" spans="2:30" ht="15" hidden="1" customHeight="1">
      <c r="B27" s="18" t="s">
        <v>21</v>
      </c>
      <c r="C27" s="3">
        <v>361</v>
      </c>
      <c r="D27" s="3">
        <v>11</v>
      </c>
      <c r="E27" s="12">
        <f>D27/C27</f>
        <v>3.0470914127423823E-2</v>
      </c>
      <c r="F27" s="3">
        <v>308</v>
      </c>
      <c r="G27" s="3">
        <v>8</v>
      </c>
      <c r="H27" s="12">
        <f>G27/F27</f>
        <v>2.5974025974025976E-2</v>
      </c>
      <c r="I27" s="3">
        <v>347</v>
      </c>
      <c r="J27" s="3">
        <v>12</v>
      </c>
      <c r="K27" s="12">
        <f>J27/I27</f>
        <v>3.4582132564841501E-2</v>
      </c>
      <c r="L27" s="10"/>
      <c r="M27" s="10"/>
      <c r="N27" s="12" t="e">
        <f>M27/L27</f>
        <v>#DIV/0!</v>
      </c>
      <c r="O27" s="12"/>
      <c r="P27" s="12"/>
      <c r="Q27" s="12" t="e">
        <f t="shared" si="0"/>
        <v>#DIV/0!</v>
      </c>
      <c r="R27" s="12"/>
      <c r="S27" s="12"/>
      <c r="T27" s="12" t="e">
        <f t="shared" si="1"/>
        <v>#DIV/0!</v>
      </c>
      <c r="U27" s="12"/>
      <c r="V27" s="12"/>
      <c r="W27" s="12" t="e">
        <f t="shared" si="2"/>
        <v>#DIV/0!</v>
      </c>
      <c r="X27" s="25" t="e">
        <f t="shared" si="3"/>
        <v>#DIV/0!</v>
      </c>
      <c r="Y27" s="25" t="e">
        <f t="shared" si="4"/>
        <v>#DIV/0!</v>
      </c>
      <c r="Z27" s="28" t="e">
        <f t="shared" si="5"/>
        <v>#DIV/0!</v>
      </c>
      <c r="AA27" s="26">
        <f t="shared" si="6"/>
        <v>0</v>
      </c>
      <c r="AB27" s="26">
        <f t="shared" si="7"/>
        <v>0</v>
      </c>
      <c r="AC27" s="25" t="e">
        <f t="shared" si="8"/>
        <v>#DIV/0!</v>
      </c>
      <c r="AD27" s="7"/>
    </row>
    <row r="28" spans="2:30" ht="15" hidden="1" customHeight="1">
      <c r="B28" s="18" t="s">
        <v>22</v>
      </c>
      <c r="C28" s="3">
        <v>144</v>
      </c>
      <c r="D28" s="3">
        <v>2</v>
      </c>
      <c r="E28" s="12">
        <f>D28/C28</f>
        <v>1.3888888888888888E-2</v>
      </c>
      <c r="F28" s="3">
        <v>351</v>
      </c>
      <c r="G28" s="3">
        <v>10</v>
      </c>
      <c r="H28" s="12">
        <f>G28/F28</f>
        <v>2.8490028490028491E-2</v>
      </c>
      <c r="I28" s="3">
        <v>473</v>
      </c>
      <c r="J28" s="3">
        <v>4</v>
      </c>
      <c r="K28" s="12">
        <f>J28/I28</f>
        <v>8.4566596194503175E-3</v>
      </c>
      <c r="L28" s="10"/>
      <c r="M28" s="10"/>
      <c r="N28" s="12" t="e">
        <f>M28/L28</f>
        <v>#DIV/0!</v>
      </c>
      <c r="O28" s="12"/>
      <c r="P28" s="12"/>
      <c r="Q28" s="12" t="e">
        <f t="shared" si="0"/>
        <v>#DIV/0!</v>
      </c>
      <c r="R28" s="12"/>
      <c r="S28" s="12"/>
      <c r="T28" s="12" t="e">
        <f t="shared" si="1"/>
        <v>#DIV/0!</v>
      </c>
      <c r="U28" s="12"/>
      <c r="V28" s="12"/>
      <c r="W28" s="12" t="e">
        <f t="shared" si="2"/>
        <v>#DIV/0!</v>
      </c>
      <c r="X28" s="25" t="e">
        <f t="shared" si="3"/>
        <v>#DIV/0!</v>
      </c>
      <c r="Y28" s="25" t="e">
        <f t="shared" si="4"/>
        <v>#DIV/0!</v>
      </c>
      <c r="Z28" s="28" t="e">
        <f t="shared" si="5"/>
        <v>#DIV/0!</v>
      </c>
      <c r="AA28" s="26">
        <f t="shared" si="6"/>
        <v>0</v>
      </c>
      <c r="AB28" s="26">
        <f t="shared" si="7"/>
        <v>0</v>
      </c>
      <c r="AC28" s="25" t="e">
        <f t="shared" si="8"/>
        <v>#DIV/0!</v>
      </c>
      <c r="AD28" s="7"/>
    </row>
    <row r="29" spans="2:30" ht="15" hidden="1" customHeight="1">
      <c r="B29" s="18" t="s">
        <v>41</v>
      </c>
      <c r="C29" s="3">
        <v>248</v>
      </c>
      <c r="D29" s="3">
        <v>0</v>
      </c>
      <c r="E29" s="12">
        <f>D29/C29</f>
        <v>0</v>
      </c>
      <c r="F29" s="3">
        <v>194</v>
      </c>
      <c r="G29" s="3">
        <v>7</v>
      </c>
      <c r="H29" s="12">
        <f>G29/F29</f>
        <v>3.608247422680412E-2</v>
      </c>
      <c r="I29" s="3">
        <v>256</v>
      </c>
      <c r="J29" s="3">
        <v>5</v>
      </c>
      <c r="K29" s="12">
        <f>J29/I29</f>
        <v>1.953125E-2</v>
      </c>
      <c r="L29" s="10">
        <v>254</v>
      </c>
      <c r="M29" s="10">
        <v>3</v>
      </c>
      <c r="N29" s="12">
        <f>M29/L29</f>
        <v>1.1811023622047244E-2</v>
      </c>
      <c r="O29" s="12"/>
      <c r="P29" s="12"/>
      <c r="Q29" s="12" t="e">
        <f t="shared" si="0"/>
        <v>#DIV/0!</v>
      </c>
      <c r="R29" s="12"/>
      <c r="S29" s="12"/>
      <c r="T29" s="12" t="e">
        <f t="shared" si="1"/>
        <v>#DIV/0!</v>
      </c>
      <c r="U29" s="12"/>
      <c r="V29" s="12"/>
      <c r="W29" s="12" t="e">
        <f t="shared" si="2"/>
        <v>#DIV/0!</v>
      </c>
      <c r="X29" s="25" t="e">
        <f t="shared" si="3"/>
        <v>#DIV/0!</v>
      </c>
      <c r="Y29" s="25" t="e">
        <f t="shared" si="4"/>
        <v>#DIV/0!</v>
      </c>
      <c r="Z29" s="28" t="e">
        <f t="shared" si="5"/>
        <v>#DIV/0!</v>
      </c>
      <c r="AA29" s="26">
        <f t="shared" si="6"/>
        <v>0</v>
      </c>
      <c r="AB29" s="26">
        <f t="shared" si="7"/>
        <v>0</v>
      </c>
      <c r="AC29" s="25" t="e">
        <f t="shared" si="8"/>
        <v>#DIV/0!</v>
      </c>
      <c r="AD29" s="7"/>
    </row>
    <row r="30" spans="2:30" ht="15" customHeight="1">
      <c r="B30" s="18" t="s">
        <v>62</v>
      </c>
      <c r="C30" s="20"/>
      <c r="D30" s="3"/>
      <c r="E30" s="13"/>
      <c r="F30" s="3"/>
      <c r="G30" s="3"/>
      <c r="H30" s="13"/>
      <c r="I30" s="3"/>
      <c r="J30" s="3"/>
      <c r="K30" s="13"/>
      <c r="L30" s="21"/>
      <c r="M30" s="13"/>
      <c r="N30" s="13"/>
      <c r="O30" s="10">
        <v>542</v>
      </c>
      <c r="P30" s="10">
        <v>13</v>
      </c>
      <c r="Q30" s="12">
        <f t="shared" si="0"/>
        <v>2.3985239852398525E-2</v>
      </c>
      <c r="R30" s="10">
        <v>660</v>
      </c>
      <c r="S30" s="10">
        <v>22</v>
      </c>
      <c r="T30" s="12">
        <f t="shared" si="1"/>
        <v>3.3333333333333333E-2</v>
      </c>
      <c r="U30" s="10">
        <v>338</v>
      </c>
      <c r="V30" s="10">
        <v>12</v>
      </c>
      <c r="W30" s="12">
        <f t="shared" si="2"/>
        <v>3.5502958579881658E-2</v>
      </c>
      <c r="X30" s="27">
        <f>AVERAGE(O30,R30,U30)</f>
        <v>513.33333333333337</v>
      </c>
      <c r="Y30" s="27">
        <f>AVERAGE(P30,S30,V30)</f>
        <v>15.666666666666666</v>
      </c>
      <c r="Z30" s="12">
        <f t="shared" si="5"/>
        <v>3.0519480519480516E-2</v>
      </c>
      <c r="AA30" s="10">
        <f>SUM(O30,R30,U30)</f>
        <v>1540</v>
      </c>
      <c r="AB30" s="10">
        <f>SUM(P30,S30,V30)</f>
        <v>47</v>
      </c>
      <c r="AC30" s="12">
        <f>AB30/AA30</f>
        <v>3.0519480519480519E-2</v>
      </c>
      <c r="AD30" s="7"/>
    </row>
    <row r="31" spans="2:30" ht="15" hidden="1" customHeight="1">
      <c r="B31" s="18" t="s">
        <v>42</v>
      </c>
      <c r="C31" s="3">
        <v>488</v>
      </c>
      <c r="D31" s="3">
        <v>2</v>
      </c>
      <c r="E31" s="12">
        <f t="shared" ref="E31:E42" si="13">D31/C31</f>
        <v>4.0983606557377051E-3</v>
      </c>
      <c r="F31" s="3">
        <v>450</v>
      </c>
      <c r="G31" s="3">
        <v>1</v>
      </c>
      <c r="H31" s="12">
        <f t="shared" ref="H31:H42" si="14">G31/F31</f>
        <v>2.2222222222222222E-3</v>
      </c>
      <c r="I31" s="3">
        <v>257</v>
      </c>
      <c r="J31" s="3">
        <v>3</v>
      </c>
      <c r="K31" s="12">
        <f t="shared" ref="K31:K42" si="15">J31/I31</f>
        <v>1.1673151750972763E-2</v>
      </c>
      <c r="L31" s="10"/>
      <c r="M31" s="10"/>
      <c r="N31" s="12" t="e">
        <f t="shared" ref="N31:N42" si="16">M31/L31</f>
        <v>#DIV/0!</v>
      </c>
      <c r="O31" s="12"/>
      <c r="P31" s="12"/>
      <c r="Q31" s="12" t="e">
        <f t="shared" si="0"/>
        <v>#DIV/0!</v>
      </c>
      <c r="R31" s="12"/>
      <c r="S31" s="12"/>
      <c r="T31" s="12" t="e">
        <f t="shared" si="1"/>
        <v>#DIV/0!</v>
      </c>
      <c r="U31" s="12"/>
      <c r="V31" s="12"/>
      <c r="W31" s="12" t="e">
        <f t="shared" si="2"/>
        <v>#DIV/0!</v>
      </c>
      <c r="X31" s="25" t="e">
        <f t="shared" si="3"/>
        <v>#DIV/0!</v>
      </c>
      <c r="Y31" s="25" t="e">
        <f t="shared" si="4"/>
        <v>#DIV/0!</v>
      </c>
      <c r="Z31" s="28" t="e">
        <f t="shared" si="5"/>
        <v>#DIV/0!</v>
      </c>
      <c r="AA31" s="26">
        <f t="shared" si="6"/>
        <v>0</v>
      </c>
      <c r="AB31" s="26">
        <f t="shared" si="7"/>
        <v>0</v>
      </c>
      <c r="AC31" s="25" t="e">
        <f t="shared" si="8"/>
        <v>#DIV/0!</v>
      </c>
      <c r="AD31" s="7"/>
    </row>
    <row r="32" spans="2:30" ht="15" hidden="1" customHeight="1">
      <c r="B32" s="18" t="s">
        <v>43</v>
      </c>
      <c r="C32" s="3">
        <v>255</v>
      </c>
      <c r="D32" s="3">
        <v>0</v>
      </c>
      <c r="E32" s="12">
        <f t="shared" si="13"/>
        <v>0</v>
      </c>
      <c r="F32" s="3">
        <v>247</v>
      </c>
      <c r="G32" s="3">
        <v>0</v>
      </c>
      <c r="H32" s="12">
        <f t="shared" si="14"/>
        <v>0</v>
      </c>
      <c r="I32" s="3">
        <v>0</v>
      </c>
      <c r="J32" s="3">
        <v>0</v>
      </c>
      <c r="K32" s="12" t="e">
        <f t="shared" si="15"/>
        <v>#DIV/0!</v>
      </c>
      <c r="L32" s="10">
        <v>452</v>
      </c>
      <c r="M32" s="10">
        <v>2</v>
      </c>
      <c r="N32" s="12">
        <f t="shared" si="16"/>
        <v>4.4247787610619468E-3</v>
      </c>
      <c r="O32" s="12"/>
      <c r="P32" s="12"/>
      <c r="Q32" s="12" t="e">
        <f t="shared" si="0"/>
        <v>#DIV/0!</v>
      </c>
      <c r="R32" s="12"/>
      <c r="S32" s="12"/>
      <c r="T32" s="12" t="e">
        <f t="shared" si="1"/>
        <v>#DIV/0!</v>
      </c>
      <c r="U32" s="12"/>
      <c r="V32" s="12"/>
      <c r="W32" s="12" t="e">
        <f t="shared" si="2"/>
        <v>#DIV/0!</v>
      </c>
      <c r="X32" s="25" t="e">
        <f t="shared" si="3"/>
        <v>#DIV/0!</v>
      </c>
      <c r="Y32" s="25" t="e">
        <f t="shared" si="4"/>
        <v>#DIV/0!</v>
      </c>
      <c r="Z32" s="28" t="e">
        <f t="shared" si="5"/>
        <v>#DIV/0!</v>
      </c>
      <c r="AA32" s="26">
        <f t="shared" si="6"/>
        <v>0</v>
      </c>
      <c r="AB32" s="26">
        <f t="shared" si="7"/>
        <v>0</v>
      </c>
      <c r="AC32" s="25" t="e">
        <f t="shared" si="8"/>
        <v>#DIV/0!</v>
      </c>
      <c r="AD32" s="7"/>
    </row>
    <row r="33" spans="2:30" ht="15" hidden="1" customHeight="1">
      <c r="B33" s="18" t="s">
        <v>52</v>
      </c>
      <c r="C33" s="3">
        <v>438</v>
      </c>
      <c r="D33" s="3">
        <v>12</v>
      </c>
      <c r="E33" s="12">
        <f t="shared" si="13"/>
        <v>2.7397260273972601E-2</v>
      </c>
      <c r="F33" s="3">
        <v>256</v>
      </c>
      <c r="G33" s="3">
        <v>6</v>
      </c>
      <c r="H33" s="12">
        <f t="shared" si="14"/>
        <v>2.34375E-2</v>
      </c>
      <c r="I33" s="3">
        <v>474</v>
      </c>
      <c r="J33" s="3">
        <v>11</v>
      </c>
      <c r="K33" s="12">
        <f t="shared" si="15"/>
        <v>2.3206751054852322E-2</v>
      </c>
      <c r="L33" s="10">
        <v>525</v>
      </c>
      <c r="M33" s="10">
        <v>10</v>
      </c>
      <c r="N33" s="12">
        <f t="shared" si="16"/>
        <v>1.9047619047619049E-2</v>
      </c>
      <c r="O33" s="12"/>
      <c r="P33" s="12"/>
      <c r="Q33" s="12" t="e">
        <f t="shared" si="0"/>
        <v>#DIV/0!</v>
      </c>
      <c r="R33" s="12"/>
      <c r="S33" s="12"/>
      <c r="T33" s="12" t="e">
        <f t="shared" si="1"/>
        <v>#DIV/0!</v>
      </c>
      <c r="U33" s="12"/>
      <c r="V33" s="12"/>
      <c r="W33" s="12" t="e">
        <f t="shared" si="2"/>
        <v>#DIV/0!</v>
      </c>
      <c r="X33" s="25" t="e">
        <f t="shared" si="3"/>
        <v>#DIV/0!</v>
      </c>
      <c r="Y33" s="25" t="e">
        <f t="shared" si="4"/>
        <v>#DIV/0!</v>
      </c>
      <c r="Z33" s="28" t="e">
        <f t="shared" si="5"/>
        <v>#DIV/0!</v>
      </c>
      <c r="AA33" s="26">
        <f t="shared" si="6"/>
        <v>0</v>
      </c>
      <c r="AB33" s="26">
        <f t="shared" si="7"/>
        <v>0</v>
      </c>
      <c r="AC33" s="25" t="e">
        <f t="shared" si="8"/>
        <v>#DIV/0!</v>
      </c>
      <c r="AD33" s="7"/>
    </row>
    <row r="34" spans="2:30" ht="15" hidden="1" customHeight="1">
      <c r="B34" s="18" t="s">
        <v>23</v>
      </c>
      <c r="C34" s="3">
        <v>240</v>
      </c>
      <c r="D34" s="3">
        <v>2</v>
      </c>
      <c r="E34" s="12">
        <f t="shared" si="13"/>
        <v>8.3333333333333332E-3</v>
      </c>
      <c r="F34" s="3">
        <v>227</v>
      </c>
      <c r="G34" s="3">
        <v>12</v>
      </c>
      <c r="H34" s="12">
        <f t="shared" si="14"/>
        <v>5.2863436123348019E-2</v>
      </c>
      <c r="I34" s="3">
        <v>265</v>
      </c>
      <c r="J34" s="3">
        <v>4</v>
      </c>
      <c r="K34" s="12">
        <f t="shared" si="15"/>
        <v>1.509433962264151E-2</v>
      </c>
      <c r="L34" s="10">
        <v>363</v>
      </c>
      <c r="M34" s="10">
        <v>4</v>
      </c>
      <c r="N34" s="12">
        <f t="shared" si="16"/>
        <v>1.1019283746556474E-2</v>
      </c>
      <c r="O34" s="10">
        <v>438</v>
      </c>
      <c r="P34" s="10">
        <v>1</v>
      </c>
      <c r="Q34" s="12">
        <f t="shared" si="0"/>
        <v>2.2831050228310501E-3</v>
      </c>
      <c r="R34" s="12"/>
      <c r="S34" s="12"/>
      <c r="T34" s="12" t="e">
        <f t="shared" si="1"/>
        <v>#DIV/0!</v>
      </c>
      <c r="U34" s="12"/>
      <c r="V34" s="12"/>
      <c r="W34" s="12" t="e">
        <f t="shared" si="2"/>
        <v>#DIV/0!</v>
      </c>
      <c r="X34" s="25">
        <f t="shared" si="3"/>
        <v>438</v>
      </c>
      <c r="Y34" s="25">
        <f t="shared" si="4"/>
        <v>1</v>
      </c>
      <c r="Z34" s="28">
        <f t="shared" si="5"/>
        <v>2.2831050228310501E-3</v>
      </c>
      <c r="AA34" s="26">
        <f t="shared" si="6"/>
        <v>438</v>
      </c>
      <c r="AB34" s="26">
        <f t="shared" si="7"/>
        <v>1</v>
      </c>
      <c r="AC34" s="25">
        <f t="shared" si="8"/>
        <v>2.2831050228310501E-3</v>
      </c>
      <c r="AD34" s="7"/>
    </row>
    <row r="35" spans="2:30" ht="15" hidden="1" customHeight="1">
      <c r="B35" s="18" t="s">
        <v>24</v>
      </c>
      <c r="C35" s="3">
        <v>535</v>
      </c>
      <c r="D35" s="3">
        <v>0</v>
      </c>
      <c r="E35" s="12">
        <f t="shared" si="13"/>
        <v>0</v>
      </c>
      <c r="F35" s="3">
        <v>350</v>
      </c>
      <c r="G35" s="3">
        <v>2</v>
      </c>
      <c r="H35" s="12">
        <f t="shared" si="14"/>
        <v>5.7142857142857143E-3</v>
      </c>
      <c r="I35" s="3">
        <v>521</v>
      </c>
      <c r="J35" s="3">
        <v>0</v>
      </c>
      <c r="K35" s="12">
        <f t="shared" si="15"/>
        <v>0</v>
      </c>
      <c r="L35" s="10"/>
      <c r="M35" s="10"/>
      <c r="N35" s="12" t="e">
        <f t="shared" si="16"/>
        <v>#DIV/0!</v>
      </c>
      <c r="O35" s="12"/>
      <c r="P35" s="12"/>
      <c r="Q35" s="12" t="e">
        <f t="shared" si="0"/>
        <v>#DIV/0!</v>
      </c>
      <c r="R35" s="12"/>
      <c r="S35" s="12"/>
      <c r="T35" s="12" t="e">
        <f t="shared" si="1"/>
        <v>#DIV/0!</v>
      </c>
      <c r="U35" s="12"/>
      <c r="V35" s="12"/>
      <c r="W35" s="12" t="e">
        <f t="shared" si="2"/>
        <v>#DIV/0!</v>
      </c>
      <c r="X35" s="25" t="e">
        <f t="shared" si="3"/>
        <v>#DIV/0!</v>
      </c>
      <c r="Y35" s="25" t="e">
        <f t="shared" si="4"/>
        <v>#DIV/0!</v>
      </c>
      <c r="Z35" s="28" t="e">
        <f t="shared" si="5"/>
        <v>#DIV/0!</v>
      </c>
      <c r="AA35" s="26">
        <f t="shared" si="6"/>
        <v>0</v>
      </c>
      <c r="AB35" s="26">
        <f t="shared" si="7"/>
        <v>0</v>
      </c>
      <c r="AC35" s="25" t="e">
        <f t="shared" si="8"/>
        <v>#DIV/0!</v>
      </c>
      <c r="AD35" s="7"/>
    </row>
    <row r="36" spans="2:30" ht="15" hidden="1" customHeight="1">
      <c r="B36" s="18" t="s">
        <v>25</v>
      </c>
      <c r="C36" s="3">
        <v>496</v>
      </c>
      <c r="D36" s="3">
        <v>5</v>
      </c>
      <c r="E36" s="12">
        <f t="shared" si="13"/>
        <v>1.0080645161290322E-2</v>
      </c>
      <c r="F36" s="3">
        <v>321</v>
      </c>
      <c r="G36" s="3">
        <v>3</v>
      </c>
      <c r="H36" s="12">
        <f t="shared" si="14"/>
        <v>9.3457943925233638E-3</v>
      </c>
      <c r="I36" s="3">
        <v>578</v>
      </c>
      <c r="J36" s="3">
        <v>7</v>
      </c>
      <c r="K36" s="12">
        <f t="shared" si="15"/>
        <v>1.2110726643598616E-2</v>
      </c>
      <c r="L36" s="10"/>
      <c r="M36" s="10"/>
      <c r="N36" s="12" t="e">
        <f t="shared" si="16"/>
        <v>#DIV/0!</v>
      </c>
      <c r="O36" s="12"/>
      <c r="P36" s="12"/>
      <c r="Q36" s="12" t="e">
        <f t="shared" si="0"/>
        <v>#DIV/0!</v>
      </c>
      <c r="R36" s="12"/>
      <c r="S36" s="12"/>
      <c r="T36" s="12" t="e">
        <f t="shared" si="1"/>
        <v>#DIV/0!</v>
      </c>
      <c r="U36" s="12"/>
      <c r="V36" s="12"/>
      <c r="W36" s="12" t="e">
        <f t="shared" si="2"/>
        <v>#DIV/0!</v>
      </c>
      <c r="X36" s="25" t="e">
        <f t="shared" si="3"/>
        <v>#DIV/0!</v>
      </c>
      <c r="Y36" s="25" t="e">
        <f t="shared" si="4"/>
        <v>#DIV/0!</v>
      </c>
      <c r="Z36" s="28" t="e">
        <f t="shared" si="5"/>
        <v>#DIV/0!</v>
      </c>
      <c r="AA36" s="26">
        <f t="shared" si="6"/>
        <v>0</v>
      </c>
      <c r="AB36" s="26">
        <f t="shared" si="7"/>
        <v>0</v>
      </c>
      <c r="AC36" s="25" t="e">
        <f t="shared" si="8"/>
        <v>#DIV/0!</v>
      </c>
      <c r="AD36" s="7"/>
    </row>
    <row r="37" spans="2:30" ht="15" hidden="1" customHeight="1">
      <c r="B37" s="18" t="s">
        <v>26</v>
      </c>
      <c r="C37" s="3">
        <v>499</v>
      </c>
      <c r="D37" s="3">
        <v>6</v>
      </c>
      <c r="E37" s="12">
        <f t="shared" si="13"/>
        <v>1.2024048096192385E-2</v>
      </c>
      <c r="F37" s="3">
        <v>0</v>
      </c>
      <c r="G37" s="3">
        <v>9</v>
      </c>
      <c r="H37" s="12" t="e">
        <f t="shared" si="14"/>
        <v>#DIV/0!</v>
      </c>
      <c r="I37" s="3">
        <v>437</v>
      </c>
      <c r="J37" s="3">
        <v>10</v>
      </c>
      <c r="K37" s="12">
        <f t="shared" si="15"/>
        <v>2.2883295194508008E-2</v>
      </c>
      <c r="L37" s="10"/>
      <c r="M37" s="10"/>
      <c r="N37" s="12" t="e">
        <f t="shared" si="16"/>
        <v>#DIV/0!</v>
      </c>
      <c r="O37" s="12"/>
      <c r="P37" s="12"/>
      <c r="Q37" s="12" t="e">
        <f t="shared" si="0"/>
        <v>#DIV/0!</v>
      </c>
      <c r="R37" s="12"/>
      <c r="S37" s="12"/>
      <c r="T37" s="12" t="e">
        <f t="shared" si="1"/>
        <v>#DIV/0!</v>
      </c>
      <c r="U37" s="12"/>
      <c r="V37" s="12"/>
      <c r="W37" s="12" t="e">
        <f t="shared" si="2"/>
        <v>#DIV/0!</v>
      </c>
      <c r="X37" s="25" t="e">
        <f t="shared" si="3"/>
        <v>#DIV/0!</v>
      </c>
      <c r="Y37" s="25" t="e">
        <f t="shared" si="4"/>
        <v>#DIV/0!</v>
      </c>
      <c r="Z37" s="28" t="e">
        <f t="shared" si="5"/>
        <v>#DIV/0!</v>
      </c>
      <c r="AA37" s="26">
        <f t="shared" si="6"/>
        <v>0</v>
      </c>
      <c r="AB37" s="26">
        <f t="shared" si="7"/>
        <v>0</v>
      </c>
      <c r="AC37" s="25" t="e">
        <f t="shared" si="8"/>
        <v>#DIV/0!</v>
      </c>
      <c r="AD37" s="7"/>
    </row>
    <row r="38" spans="2:30" ht="15" hidden="1" customHeight="1">
      <c r="B38" s="18" t="s">
        <v>44</v>
      </c>
      <c r="C38" s="3">
        <v>759</v>
      </c>
      <c r="D38" s="3">
        <v>17</v>
      </c>
      <c r="E38" s="12">
        <f t="shared" si="13"/>
        <v>2.2397891963109356E-2</v>
      </c>
      <c r="F38" s="3">
        <v>547</v>
      </c>
      <c r="G38" s="3">
        <v>29</v>
      </c>
      <c r="H38" s="12">
        <f t="shared" si="14"/>
        <v>5.3016453382084092E-2</v>
      </c>
      <c r="I38" s="3">
        <v>265</v>
      </c>
      <c r="J38" s="3">
        <v>6</v>
      </c>
      <c r="K38" s="12">
        <f t="shared" si="15"/>
        <v>2.2641509433962263E-2</v>
      </c>
      <c r="L38" s="10"/>
      <c r="M38" s="10"/>
      <c r="N38" s="12" t="e">
        <f t="shared" si="16"/>
        <v>#DIV/0!</v>
      </c>
      <c r="O38" s="12"/>
      <c r="P38" s="12"/>
      <c r="Q38" s="12" t="e">
        <f t="shared" si="0"/>
        <v>#DIV/0!</v>
      </c>
      <c r="R38" s="12"/>
      <c r="S38" s="12"/>
      <c r="T38" s="12" t="e">
        <f t="shared" si="1"/>
        <v>#DIV/0!</v>
      </c>
      <c r="U38" s="12"/>
      <c r="V38" s="12"/>
      <c r="W38" s="12" t="e">
        <f t="shared" si="2"/>
        <v>#DIV/0!</v>
      </c>
      <c r="X38" s="25" t="e">
        <f t="shared" si="3"/>
        <v>#DIV/0!</v>
      </c>
      <c r="Y38" s="25" t="e">
        <f t="shared" si="4"/>
        <v>#DIV/0!</v>
      </c>
      <c r="Z38" s="28" t="e">
        <f t="shared" si="5"/>
        <v>#DIV/0!</v>
      </c>
      <c r="AA38" s="26">
        <f t="shared" si="6"/>
        <v>0</v>
      </c>
      <c r="AB38" s="26">
        <f t="shared" si="7"/>
        <v>0</v>
      </c>
      <c r="AC38" s="25" t="e">
        <f t="shared" si="8"/>
        <v>#DIV/0!</v>
      </c>
      <c r="AD38" s="7"/>
    </row>
    <row r="39" spans="2:30" ht="15" hidden="1" customHeight="1">
      <c r="B39" s="18" t="s">
        <v>45</v>
      </c>
      <c r="C39" s="3">
        <v>36</v>
      </c>
      <c r="D39" s="3">
        <v>3</v>
      </c>
      <c r="E39" s="12">
        <f t="shared" si="13"/>
        <v>8.3333333333333329E-2</v>
      </c>
      <c r="F39" s="3">
        <v>0</v>
      </c>
      <c r="G39" s="3">
        <v>0</v>
      </c>
      <c r="H39" s="12" t="e">
        <f t="shared" si="14"/>
        <v>#DIV/0!</v>
      </c>
      <c r="I39" s="3">
        <v>0</v>
      </c>
      <c r="J39" s="3">
        <v>0</v>
      </c>
      <c r="K39" s="12" t="e">
        <f t="shared" si="15"/>
        <v>#DIV/0!</v>
      </c>
      <c r="L39" s="10"/>
      <c r="M39" s="10"/>
      <c r="N39" s="12" t="e">
        <f t="shared" si="16"/>
        <v>#DIV/0!</v>
      </c>
      <c r="O39" s="12"/>
      <c r="P39" s="12"/>
      <c r="Q39" s="12" t="e">
        <f t="shared" si="0"/>
        <v>#DIV/0!</v>
      </c>
      <c r="R39" s="12"/>
      <c r="S39" s="12"/>
      <c r="T39" s="12" t="e">
        <f t="shared" si="1"/>
        <v>#DIV/0!</v>
      </c>
      <c r="U39" s="12"/>
      <c r="V39" s="12"/>
      <c r="W39" s="12" t="e">
        <f t="shared" si="2"/>
        <v>#DIV/0!</v>
      </c>
      <c r="X39" s="25" t="e">
        <f t="shared" si="3"/>
        <v>#DIV/0!</v>
      </c>
      <c r="Y39" s="25" t="e">
        <f t="shared" si="4"/>
        <v>#DIV/0!</v>
      </c>
      <c r="Z39" s="28" t="e">
        <f t="shared" si="5"/>
        <v>#DIV/0!</v>
      </c>
      <c r="AA39" s="26">
        <f t="shared" si="6"/>
        <v>0</v>
      </c>
      <c r="AB39" s="26">
        <f t="shared" si="7"/>
        <v>0</v>
      </c>
      <c r="AC39" s="25" t="e">
        <f t="shared" si="8"/>
        <v>#DIV/0!</v>
      </c>
      <c r="AD39" s="7"/>
    </row>
    <row r="40" spans="2:30" ht="15" hidden="1" customHeight="1">
      <c r="B40" s="18" t="s">
        <v>46</v>
      </c>
      <c r="C40" s="3">
        <v>456</v>
      </c>
      <c r="D40" s="3">
        <v>1</v>
      </c>
      <c r="E40" s="12">
        <f t="shared" si="13"/>
        <v>2.1929824561403508E-3</v>
      </c>
      <c r="F40" s="3">
        <v>194</v>
      </c>
      <c r="G40" s="3">
        <v>1</v>
      </c>
      <c r="H40" s="12">
        <f t="shared" si="14"/>
        <v>5.1546391752577319E-3</v>
      </c>
      <c r="I40" s="3">
        <v>636</v>
      </c>
      <c r="J40" s="3">
        <v>1</v>
      </c>
      <c r="K40" s="12">
        <f t="shared" si="15"/>
        <v>1.5723270440251573E-3</v>
      </c>
      <c r="L40" s="10"/>
      <c r="M40" s="10"/>
      <c r="N40" s="12" t="e">
        <f t="shared" si="16"/>
        <v>#DIV/0!</v>
      </c>
      <c r="O40" s="12"/>
      <c r="P40" s="12"/>
      <c r="Q40" s="12" t="e">
        <f t="shared" si="0"/>
        <v>#DIV/0!</v>
      </c>
      <c r="R40" s="12"/>
      <c r="S40" s="12"/>
      <c r="T40" s="12" t="e">
        <f t="shared" si="1"/>
        <v>#DIV/0!</v>
      </c>
      <c r="U40" s="12"/>
      <c r="V40" s="12"/>
      <c r="W40" s="12" t="e">
        <f t="shared" si="2"/>
        <v>#DIV/0!</v>
      </c>
      <c r="X40" s="25" t="e">
        <f t="shared" si="3"/>
        <v>#DIV/0!</v>
      </c>
      <c r="Y40" s="25" t="e">
        <f t="shared" si="4"/>
        <v>#DIV/0!</v>
      </c>
      <c r="Z40" s="28" t="e">
        <f t="shared" si="5"/>
        <v>#DIV/0!</v>
      </c>
      <c r="AA40" s="26">
        <f t="shared" si="6"/>
        <v>0</v>
      </c>
      <c r="AB40" s="26">
        <f t="shared" si="7"/>
        <v>0</v>
      </c>
      <c r="AC40" s="25" t="e">
        <f t="shared" si="8"/>
        <v>#DIV/0!</v>
      </c>
      <c r="AD40" s="7"/>
    </row>
    <row r="41" spans="2:30" ht="15" hidden="1" customHeight="1">
      <c r="B41" s="24" t="s">
        <v>54</v>
      </c>
      <c r="C41" s="3">
        <v>204</v>
      </c>
      <c r="D41" s="3">
        <v>0</v>
      </c>
      <c r="E41" s="13">
        <f t="shared" si="13"/>
        <v>0</v>
      </c>
      <c r="F41" s="3">
        <v>164</v>
      </c>
      <c r="G41" s="3">
        <v>1</v>
      </c>
      <c r="H41" s="13">
        <f t="shared" si="14"/>
        <v>6.0975609756097563E-3</v>
      </c>
      <c r="I41" s="3">
        <v>208</v>
      </c>
      <c r="J41" s="3">
        <v>0</v>
      </c>
      <c r="K41" s="13">
        <f t="shared" si="15"/>
        <v>0</v>
      </c>
      <c r="L41" s="17">
        <v>176</v>
      </c>
      <c r="M41" s="10">
        <v>0</v>
      </c>
      <c r="N41" s="13">
        <f t="shared" si="16"/>
        <v>0</v>
      </c>
      <c r="O41" s="13"/>
      <c r="P41" s="13"/>
      <c r="Q41" s="12" t="e">
        <f t="shared" si="0"/>
        <v>#DIV/0!</v>
      </c>
      <c r="R41" s="13"/>
      <c r="S41" s="13"/>
      <c r="T41" s="12" t="e">
        <f t="shared" si="1"/>
        <v>#DIV/0!</v>
      </c>
      <c r="U41" s="12"/>
      <c r="V41" s="12"/>
      <c r="W41" s="12" t="e">
        <f t="shared" si="2"/>
        <v>#DIV/0!</v>
      </c>
      <c r="X41" s="25" t="e">
        <f t="shared" si="3"/>
        <v>#DIV/0!</v>
      </c>
      <c r="Y41" s="25" t="e">
        <f t="shared" si="4"/>
        <v>#DIV/0!</v>
      </c>
      <c r="Z41" s="28" t="e">
        <f t="shared" si="5"/>
        <v>#DIV/0!</v>
      </c>
      <c r="AA41" s="26">
        <f t="shared" si="6"/>
        <v>0</v>
      </c>
      <c r="AB41" s="26">
        <f t="shared" si="7"/>
        <v>0</v>
      </c>
      <c r="AC41" s="25" t="e">
        <f t="shared" si="8"/>
        <v>#DIV/0!</v>
      </c>
      <c r="AD41" s="7"/>
    </row>
    <row r="42" spans="2:30" ht="15" hidden="1" customHeight="1">
      <c r="B42" s="18" t="s">
        <v>27</v>
      </c>
      <c r="C42" s="3">
        <v>643</v>
      </c>
      <c r="D42" s="3">
        <v>7</v>
      </c>
      <c r="E42" s="12">
        <f t="shared" si="13"/>
        <v>1.088646967340591E-2</v>
      </c>
      <c r="F42" s="3">
        <v>516</v>
      </c>
      <c r="G42" s="3">
        <v>15</v>
      </c>
      <c r="H42" s="12">
        <f t="shared" si="14"/>
        <v>2.9069767441860465E-2</v>
      </c>
      <c r="I42" s="3">
        <v>665</v>
      </c>
      <c r="J42" s="3">
        <v>5</v>
      </c>
      <c r="K42" s="12">
        <f t="shared" si="15"/>
        <v>7.5187969924812026E-3</v>
      </c>
      <c r="L42" s="10"/>
      <c r="M42" s="10"/>
      <c r="N42" s="12" t="e">
        <f t="shared" si="16"/>
        <v>#DIV/0!</v>
      </c>
      <c r="O42" s="12"/>
      <c r="P42" s="12"/>
      <c r="Q42" s="12" t="e">
        <f t="shared" si="0"/>
        <v>#DIV/0!</v>
      </c>
      <c r="R42" s="12"/>
      <c r="S42" s="12"/>
      <c r="T42" s="12" t="e">
        <f t="shared" si="1"/>
        <v>#DIV/0!</v>
      </c>
      <c r="U42" s="12"/>
      <c r="V42" s="12"/>
      <c r="W42" s="12" t="e">
        <f t="shared" si="2"/>
        <v>#DIV/0!</v>
      </c>
      <c r="X42" s="25" t="e">
        <f t="shared" si="3"/>
        <v>#DIV/0!</v>
      </c>
      <c r="Y42" s="25" t="e">
        <f t="shared" si="4"/>
        <v>#DIV/0!</v>
      </c>
      <c r="Z42" s="28" t="e">
        <f t="shared" si="5"/>
        <v>#DIV/0!</v>
      </c>
      <c r="AA42" s="26">
        <f t="shared" si="6"/>
        <v>0</v>
      </c>
      <c r="AB42" s="26">
        <f t="shared" si="7"/>
        <v>0</v>
      </c>
      <c r="AC42" s="25" t="e">
        <f t="shared" si="8"/>
        <v>#DIV/0!</v>
      </c>
      <c r="AD42" s="7"/>
    </row>
    <row r="43" spans="2:30" ht="15" hidden="1" customHeight="1">
      <c r="B43" s="18" t="s">
        <v>28</v>
      </c>
      <c r="C43" s="3">
        <v>0</v>
      </c>
      <c r="D43" s="3">
        <v>0</v>
      </c>
      <c r="E43" s="12">
        <v>0</v>
      </c>
      <c r="F43" s="3">
        <v>75</v>
      </c>
      <c r="G43" s="3">
        <v>0</v>
      </c>
      <c r="H43" s="12">
        <v>0</v>
      </c>
      <c r="I43" s="3">
        <v>473</v>
      </c>
      <c r="J43" s="3">
        <v>6</v>
      </c>
      <c r="K43" s="12">
        <v>0</v>
      </c>
      <c r="L43" s="10"/>
      <c r="M43" s="10"/>
      <c r="N43" s="12">
        <v>0</v>
      </c>
      <c r="O43" s="12"/>
      <c r="P43" s="12"/>
      <c r="Q43" s="12" t="e">
        <f t="shared" si="0"/>
        <v>#DIV/0!</v>
      </c>
      <c r="R43" s="12"/>
      <c r="S43" s="12"/>
      <c r="T43" s="12" t="e">
        <f t="shared" si="1"/>
        <v>#DIV/0!</v>
      </c>
      <c r="U43" s="12"/>
      <c r="V43" s="12"/>
      <c r="W43" s="12" t="e">
        <f t="shared" si="2"/>
        <v>#DIV/0!</v>
      </c>
      <c r="X43" s="25" t="e">
        <f t="shared" si="3"/>
        <v>#DIV/0!</v>
      </c>
      <c r="Y43" s="25" t="e">
        <f t="shared" si="4"/>
        <v>#DIV/0!</v>
      </c>
      <c r="Z43" s="28" t="e">
        <f t="shared" si="5"/>
        <v>#DIV/0!</v>
      </c>
      <c r="AA43" s="26">
        <f t="shared" si="6"/>
        <v>0</v>
      </c>
      <c r="AB43" s="26">
        <f t="shared" si="7"/>
        <v>0</v>
      </c>
      <c r="AC43" s="25" t="e">
        <f t="shared" si="8"/>
        <v>#DIV/0!</v>
      </c>
      <c r="AD43" s="7"/>
    </row>
    <row r="44" spans="2:30" ht="15" hidden="1" customHeight="1">
      <c r="B44" s="18" t="s">
        <v>47</v>
      </c>
      <c r="C44" s="3">
        <v>376</v>
      </c>
      <c r="D44" s="3">
        <v>2</v>
      </c>
      <c r="E44" s="12">
        <f>D44/C44</f>
        <v>5.3191489361702126E-3</v>
      </c>
      <c r="F44" s="3">
        <v>370</v>
      </c>
      <c r="G44" s="3">
        <v>1</v>
      </c>
      <c r="H44" s="12">
        <f>G44/F44</f>
        <v>2.7027027027027029E-3</v>
      </c>
      <c r="I44" s="3">
        <v>200</v>
      </c>
      <c r="J44" s="3">
        <v>0</v>
      </c>
      <c r="K44" s="12">
        <f>J44/I44</f>
        <v>0</v>
      </c>
      <c r="L44" s="10">
        <v>552</v>
      </c>
      <c r="M44" s="10">
        <v>3</v>
      </c>
      <c r="N44" s="12">
        <f>M44/L44</f>
        <v>5.434782608695652E-3</v>
      </c>
      <c r="O44" s="12"/>
      <c r="P44" s="12"/>
      <c r="Q44" s="12" t="e">
        <f t="shared" si="0"/>
        <v>#DIV/0!</v>
      </c>
      <c r="R44" s="12"/>
      <c r="S44" s="12"/>
      <c r="T44" s="12" t="e">
        <f t="shared" si="1"/>
        <v>#DIV/0!</v>
      </c>
      <c r="U44" s="12"/>
      <c r="V44" s="12"/>
      <c r="W44" s="12" t="e">
        <f t="shared" si="2"/>
        <v>#DIV/0!</v>
      </c>
      <c r="X44" s="25" t="e">
        <f t="shared" si="3"/>
        <v>#DIV/0!</v>
      </c>
      <c r="Y44" s="25" t="e">
        <f t="shared" si="4"/>
        <v>#DIV/0!</v>
      </c>
      <c r="Z44" s="28" t="e">
        <f t="shared" si="5"/>
        <v>#DIV/0!</v>
      </c>
      <c r="AA44" s="26">
        <f t="shared" si="6"/>
        <v>0</v>
      </c>
      <c r="AB44" s="26">
        <f t="shared" si="7"/>
        <v>0</v>
      </c>
      <c r="AC44" s="25" t="e">
        <f t="shared" si="8"/>
        <v>#DIV/0!</v>
      </c>
      <c r="AD44" s="7"/>
    </row>
    <row r="45" spans="2:30" ht="15" hidden="1" customHeight="1">
      <c r="B45" s="18" t="s">
        <v>29</v>
      </c>
      <c r="C45" s="3">
        <v>0</v>
      </c>
      <c r="D45" s="3">
        <v>0</v>
      </c>
      <c r="E45" s="12">
        <v>0</v>
      </c>
      <c r="F45" s="3">
        <v>107</v>
      </c>
      <c r="G45" s="3">
        <v>1</v>
      </c>
      <c r="H45" s="12">
        <v>0</v>
      </c>
      <c r="I45" s="3">
        <v>548</v>
      </c>
      <c r="J45" s="3">
        <v>18</v>
      </c>
      <c r="K45" s="12">
        <v>0</v>
      </c>
      <c r="L45" s="10"/>
      <c r="M45" s="10"/>
      <c r="N45" s="12">
        <v>0</v>
      </c>
      <c r="O45" s="12"/>
      <c r="P45" s="12"/>
      <c r="Q45" s="12" t="e">
        <f t="shared" si="0"/>
        <v>#DIV/0!</v>
      </c>
      <c r="R45" s="12"/>
      <c r="S45" s="12"/>
      <c r="T45" s="12" t="e">
        <f t="shared" si="1"/>
        <v>#DIV/0!</v>
      </c>
      <c r="U45" s="12"/>
      <c r="V45" s="12"/>
      <c r="W45" s="12" t="e">
        <f t="shared" si="2"/>
        <v>#DIV/0!</v>
      </c>
      <c r="X45" s="25" t="e">
        <f t="shared" si="3"/>
        <v>#DIV/0!</v>
      </c>
      <c r="Y45" s="25" t="e">
        <f t="shared" si="4"/>
        <v>#DIV/0!</v>
      </c>
      <c r="Z45" s="28" t="e">
        <f t="shared" si="5"/>
        <v>#DIV/0!</v>
      </c>
      <c r="AA45" s="26">
        <f t="shared" si="6"/>
        <v>0</v>
      </c>
      <c r="AB45" s="26">
        <f t="shared" si="7"/>
        <v>0</v>
      </c>
      <c r="AC45" s="25" t="e">
        <f t="shared" si="8"/>
        <v>#DIV/0!</v>
      </c>
      <c r="AD45" s="7"/>
    </row>
    <row r="46" spans="2:30" ht="15" hidden="1" customHeight="1">
      <c r="B46" s="18" t="s">
        <v>48</v>
      </c>
      <c r="C46" s="3">
        <v>502</v>
      </c>
      <c r="D46" s="3">
        <v>5</v>
      </c>
      <c r="E46" s="12">
        <f>D46/C46</f>
        <v>9.9601593625498006E-3</v>
      </c>
      <c r="F46" s="3">
        <v>371</v>
      </c>
      <c r="G46" s="3">
        <v>8</v>
      </c>
      <c r="H46" s="12">
        <f>G46/F46</f>
        <v>2.15633423180593E-2</v>
      </c>
      <c r="I46" s="3">
        <v>300</v>
      </c>
      <c r="J46" s="3">
        <v>8</v>
      </c>
      <c r="K46" s="12">
        <f>J46/I46</f>
        <v>2.6666666666666668E-2</v>
      </c>
      <c r="L46" s="10"/>
      <c r="M46" s="10"/>
      <c r="N46" s="12" t="e">
        <f>M46/L46</f>
        <v>#DIV/0!</v>
      </c>
      <c r="O46" s="12"/>
      <c r="P46" s="12"/>
      <c r="Q46" s="12" t="e">
        <f t="shared" si="0"/>
        <v>#DIV/0!</v>
      </c>
      <c r="R46" s="12"/>
      <c r="S46" s="12"/>
      <c r="T46" s="12" t="e">
        <f t="shared" si="1"/>
        <v>#DIV/0!</v>
      </c>
      <c r="U46" s="12"/>
      <c r="V46" s="12"/>
      <c r="W46" s="12" t="e">
        <f t="shared" si="2"/>
        <v>#DIV/0!</v>
      </c>
      <c r="X46" s="25" t="e">
        <f t="shared" si="3"/>
        <v>#DIV/0!</v>
      </c>
      <c r="Y46" s="25" t="e">
        <f t="shared" si="4"/>
        <v>#DIV/0!</v>
      </c>
      <c r="Z46" s="28" t="e">
        <f t="shared" si="5"/>
        <v>#DIV/0!</v>
      </c>
      <c r="AA46" s="26">
        <f t="shared" si="6"/>
        <v>0</v>
      </c>
      <c r="AB46" s="26">
        <f t="shared" si="7"/>
        <v>0</v>
      </c>
      <c r="AC46" s="25" t="e">
        <f t="shared" si="8"/>
        <v>#DIV/0!</v>
      </c>
      <c r="AD46" s="7"/>
    </row>
    <row r="47" spans="2:30" ht="15" hidden="1" customHeight="1">
      <c r="B47" s="18" t="s">
        <v>30</v>
      </c>
      <c r="C47" s="3">
        <v>0</v>
      </c>
      <c r="D47" s="3">
        <v>0</v>
      </c>
      <c r="E47" s="12">
        <v>0</v>
      </c>
      <c r="F47" s="3">
        <v>104</v>
      </c>
      <c r="G47" s="3">
        <v>1</v>
      </c>
      <c r="H47" s="12">
        <v>0</v>
      </c>
      <c r="I47" s="3">
        <v>417</v>
      </c>
      <c r="J47" s="3">
        <v>18</v>
      </c>
      <c r="K47" s="12">
        <v>0</v>
      </c>
      <c r="L47" s="10"/>
      <c r="M47" s="10"/>
      <c r="N47" s="12">
        <v>0</v>
      </c>
      <c r="O47" s="12"/>
      <c r="P47" s="12"/>
      <c r="Q47" s="12" t="e">
        <f t="shared" si="0"/>
        <v>#DIV/0!</v>
      </c>
      <c r="R47" s="12"/>
      <c r="S47" s="12"/>
      <c r="T47" s="12" t="e">
        <f t="shared" si="1"/>
        <v>#DIV/0!</v>
      </c>
      <c r="U47" s="12"/>
      <c r="V47" s="12"/>
      <c r="W47" s="12" t="e">
        <f t="shared" si="2"/>
        <v>#DIV/0!</v>
      </c>
      <c r="X47" s="25" t="e">
        <f t="shared" si="3"/>
        <v>#DIV/0!</v>
      </c>
      <c r="Y47" s="25" t="e">
        <f t="shared" si="4"/>
        <v>#DIV/0!</v>
      </c>
      <c r="Z47" s="28" t="e">
        <f t="shared" si="5"/>
        <v>#DIV/0!</v>
      </c>
      <c r="AA47" s="26">
        <f t="shared" si="6"/>
        <v>0</v>
      </c>
      <c r="AB47" s="26">
        <f t="shared" si="7"/>
        <v>0</v>
      </c>
      <c r="AC47" s="25" t="e">
        <f t="shared" si="8"/>
        <v>#DIV/0!</v>
      </c>
      <c r="AD47" s="7"/>
    </row>
    <row r="48" spans="2:30" ht="15" hidden="1" customHeight="1">
      <c r="B48" s="18" t="s">
        <v>31</v>
      </c>
      <c r="C48" s="3">
        <v>0</v>
      </c>
      <c r="D48" s="3">
        <v>0</v>
      </c>
      <c r="E48" s="12">
        <v>0</v>
      </c>
      <c r="F48" s="3">
        <v>29</v>
      </c>
      <c r="G48" s="3">
        <v>0</v>
      </c>
      <c r="H48" s="12">
        <v>0</v>
      </c>
      <c r="I48" s="3">
        <v>214</v>
      </c>
      <c r="J48" s="3">
        <v>5</v>
      </c>
      <c r="K48" s="12">
        <v>0</v>
      </c>
      <c r="L48" s="10"/>
      <c r="M48" s="10"/>
      <c r="N48" s="12">
        <v>0</v>
      </c>
      <c r="O48" s="12"/>
      <c r="P48" s="12"/>
      <c r="Q48" s="12" t="e">
        <f t="shared" si="0"/>
        <v>#DIV/0!</v>
      </c>
      <c r="R48" s="12"/>
      <c r="S48" s="12"/>
      <c r="T48" s="12" t="e">
        <f t="shared" si="1"/>
        <v>#DIV/0!</v>
      </c>
      <c r="U48" s="12"/>
      <c r="V48" s="12"/>
      <c r="W48" s="12" t="e">
        <f t="shared" si="2"/>
        <v>#DIV/0!</v>
      </c>
      <c r="X48" s="25" t="e">
        <f t="shared" si="3"/>
        <v>#DIV/0!</v>
      </c>
      <c r="Y48" s="25" t="e">
        <f t="shared" si="4"/>
        <v>#DIV/0!</v>
      </c>
      <c r="Z48" s="28" t="e">
        <f t="shared" si="5"/>
        <v>#DIV/0!</v>
      </c>
      <c r="AA48" s="26">
        <f t="shared" si="6"/>
        <v>0</v>
      </c>
      <c r="AB48" s="26">
        <f t="shared" si="7"/>
        <v>0</v>
      </c>
      <c r="AC48" s="25" t="e">
        <f t="shared" si="8"/>
        <v>#DIV/0!</v>
      </c>
    </row>
    <row r="49" spans="2:29" ht="15.75" hidden="1" customHeight="1">
      <c r="B49" s="18" t="s">
        <v>32</v>
      </c>
      <c r="C49" s="3">
        <v>55</v>
      </c>
      <c r="D49" s="3">
        <v>13</v>
      </c>
      <c r="E49" s="12">
        <f>D49/C49</f>
        <v>0.23636363636363636</v>
      </c>
      <c r="F49" s="3">
        <v>328</v>
      </c>
      <c r="G49" s="3">
        <v>23</v>
      </c>
      <c r="H49" s="12">
        <f>G49/F49</f>
        <v>7.0121951219512202E-2</v>
      </c>
      <c r="I49" s="3">
        <v>94</v>
      </c>
      <c r="J49" s="3">
        <v>10</v>
      </c>
      <c r="K49" s="12">
        <f>J49/I49</f>
        <v>0.10638297872340426</v>
      </c>
      <c r="L49" s="10"/>
      <c r="M49" s="10"/>
      <c r="N49" s="12" t="e">
        <f>M49/L49</f>
        <v>#DIV/0!</v>
      </c>
      <c r="O49" s="12"/>
      <c r="P49" s="12"/>
      <c r="Q49" s="12" t="e">
        <f t="shared" si="0"/>
        <v>#DIV/0!</v>
      </c>
      <c r="R49" s="12"/>
      <c r="S49" s="12"/>
      <c r="T49" s="12" t="e">
        <f t="shared" si="1"/>
        <v>#DIV/0!</v>
      </c>
      <c r="U49" s="12"/>
      <c r="V49" s="12"/>
      <c r="W49" s="12" t="e">
        <f t="shared" si="2"/>
        <v>#DIV/0!</v>
      </c>
      <c r="X49" s="25" t="e">
        <f t="shared" si="3"/>
        <v>#DIV/0!</v>
      </c>
      <c r="Y49" s="25" t="e">
        <f t="shared" si="4"/>
        <v>#DIV/0!</v>
      </c>
      <c r="Z49" s="28" t="e">
        <f t="shared" si="5"/>
        <v>#DIV/0!</v>
      </c>
      <c r="AA49" s="26">
        <f t="shared" si="6"/>
        <v>0</v>
      </c>
      <c r="AB49" s="26">
        <f t="shared" si="7"/>
        <v>0</v>
      </c>
      <c r="AC49" s="25" t="e">
        <f t="shared" si="8"/>
        <v>#DIV/0!</v>
      </c>
    </row>
    <row r="50" spans="2:29" hidden="1">
      <c r="B50" s="18" t="s">
        <v>33</v>
      </c>
      <c r="C50" s="3">
        <v>338</v>
      </c>
      <c r="D50" s="3">
        <v>22</v>
      </c>
      <c r="E50" s="12">
        <f>D50/C50</f>
        <v>6.5088757396449703E-2</v>
      </c>
      <c r="F50" s="3">
        <v>277</v>
      </c>
      <c r="G50" s="3">
        <v>14</v>
      </c>
      <c r="H50" s="12">
        <f>G50/F50</f>
        <v>5.0541516245487361E-2</v>
      </c>
      <c r="I50" s="3">
        <v>0</v>
      </c>
      <c r="J50" s="3">
        <v>0</v>
      </c>
      <c r="K50" s="12" t="e">
        <f>J50/I50</f>
        <v>#DIV/0!</v>
      </c>
      <c r="L50" s="10"/>
      <c r="M50" s="10"/>
      <c r="N50" s="12" t="e">
        <f>M50/L50</f>
        <v>#DIV/0!</v>
      </c>
      <c r="O50" s="12"/>
      <c r="P50" s="12"/>
      <c r="Q50" s="12" t="e">
        <f t="shared" si="0"/>
        <v>#DIV/0!</v>
      </c>
      <c r="R50" s="12"/>
      <c r="S50" s="12"/>
      <c r="T50" s="12" t="e">
        <f t="shared" si="1"/>
        <v>#DIV/0!</v>
      </c>
      <c r="U50" s="12"/>
      <c r="V50" s="12"/>
      <c r="W50" s="12" t="e">
        <f t="shared" si="2"/>
        <v>#DIV/0!</v>
      </c>
      <c r="X50" s="25" t="e">
        <f t="shared" si="3"/>
        <v>#DIV/0!</v>
      </c>
      <c r="Y50" s="25" t="e">
        <f t="shared" si="4"/>
        <v>#DIV/0!</v>
      </c>
      <c r="Z50" s="28" t="e">
        <f t="shared" si="5"/>
        <v>#DIV/0!</v>
      </c>
      <c r="AA50" s="26">
        <f t="shared" si="6"/>
        <v>0</v>
      </c>
      <c r="AB50" s="26">
        <f t="shared" si="7"/>
        <v>0</v>
      </c>
      <c r="AC50" s="25" t="e">
        <f t="shared" si="8"/>
        <v>#DIV/0!</v>
      </c>
    </row>
    <row r="51" spans="2:29">
      <c r="B51" s="18" t="s">
        <v>38</v>
      </c>
      <c r="C51" s="3">
        <v>0</v>
      </c>
      <c r="D51" s="3">
        <v>0</v>
      </c>
      <c r="E51" s="12">
        <v>0</v>
      </c>
      <c r="F51" s="3">
        <v>0</v>
      </c>
      <c r="G51" s="3">
        <v>0</v>
      </c>
      <c r="H51" s="12">
        <v>0</v>
      </c>
      <c r="I51" s="3">
        <v>184</v>
      </c>
      <c r="J51" s="3">
        <v>3</v>
      </c>
      <c r="K51" s="12">
        <v>0</v>
      </c>
      <c r="L51" s="10"/>
      <c r="M51" s="10"/>
      <c r="N51" s="12">
        <v>0</v>
      </c>
      <c r="O51" s="10">
        <v>419</v>
      </c>
      <c r="P51" s="10">
        <v>10</v>
      </c>
      <c r="Q51" s="12">
        <f t="shared" si="0"/>
        <v>2.386634844868735E-2</v>
      </c>
      <c r="R51" s="10">
        <v>357</v>
      </c>
      <c r="S51" s="10">
        <v>2</v>
      </c>
      <c r="T51" s="12">
        <f t="shared" si="1"/>
        <v>5.6022408963585435E-3</v>
      </c>
      <c r="U51" s="10">
        <v>371</v>
      </c>
      <c r="V51" s="10">
        <v>13</v>
      </c>
      <c r="W51" s="12">
        <f t="shared" si="2"/>
        <v>3.5040431266846361E-2</v>
      </c>
      <c r="X51" s="27">
        <f>AVERAGE(O51,R51,U51)</f>
        <v>382.33333333333331</v>
      </c>
      <c r="Y51" s="27">
        <f>AVERAGE(P51,S51,V51)</f>
        <v>8.3333333333333339</v>
      </c>
      <c r="Z51" s="12">
        <f t="shared" si="5"/>
        <v>2.1795989537925026E-2</v>
      </c>
      <c r="AA51" s="10">
        <f>SUM(O51,R51,U51)</f>
        <v>1147</v>
      </c>
      <c r="AB51" s="10">
        <f>SUM(P51,S51,V51)</f>
        <v>25</v>
      </c>
      <c r="AC51" s="12">
        <f>AB51/AA51</f>
        <v>2.1795989537925022E-2</v>
      </c>
    </row>
    <row r="52" spans="2:29" hidden="1">
      <c r="B52" s="18" t="s">
        <v>13</v>
      </c>
      <c r="C52" s="3">
        <v>213</v>
      </c>
      <c r="D52" s="3">
        <v>5</v>
      </c>
      <c r="E52" s="12">
        <f>D52/C52</f>
        <v>2.3474178403755867E-2</v>
      </c>
      <c r="F52" s="3">
        <v>166</v>
      </c>
      <c r="G52" s="3">
        <v>4</v>
      </c>
      <c r="H52" s="12">
        <f>G52/F52</f>
        <v>2.4096385542168676E-2</v>
      </c>
      <c r="I52" s="3">
        <v>167</v>
      </c>
      <c r="J52" s="3">
        <v>3</v>
      </c>
      <c r="K52" s="12">
        <f>J52/I52</f>
        <v>1.7964071856287425E-2</v>
      </c>
      <c r="L52" s="10">
        <v>414</v>
      </c>
      <c r="M52" s="10">
        <v>7</v>
      </c>
      <c r="N52" s="12">
        <f>M52/L52</f>
        <v>1.6908212560386472E-2</v>
      </c>
      <c r="O52" s="10">
        <v>373</v>
      </c>
      <c r="P52" s="10">
        <v>10</v>
      </c>
      <c r="Q52" s="12">
        <f t="shared" si="0"/>
        <v>2.6809651474530832E-2</v>
      </c>
      <c r="R52" s="12"/>
      <c r="S52" s="12"/>
      <c r="T52" s="12" t="e">
        <f t="shared" si="1"/>
        <v>#DIV/0!</v>
      </c>
      <c r="U52" s="12"/>
      <c r="V52" s="12"/>
      <c r="W52" s="12" t="e">
        <f t="shared" si="2"/>
        <v>#DIV/0!</v>
      </c>
      <c r="X52" s="25">
        <f t="shared" si="3"/>
        <v>373</v>
      </c>
      <c r="Y52" s="25">
        <f t="shared" si="4"/>
        <v>10</v>
      </c>
      <c r="Z52" s="28">
        <f t="shared" si="5"/>
        <v>2.6809651474530832E-2</v>
      </c>
      <c r="AA52" s="26">
        <f t="shared" si="6"/>
        <v>373</v>
      </c>
      <c r="AB52" s="26">
        <f t="shared" si="7"/>
        <v>10</v>
      </c>
      <c r="AC52" s="25">
        <f t="shared" si="8"/>
        <v>2.6809651474530832E-2</v>
      </c>
    </row>
    <row r="53" spans="2:29">
      <c r="B53" s="18" t="s">
        <v>49</v>
      </c>
      <c r="C53" s="3">
        <v>412</v>
      </c>
      <c r="D53" s="3">
        <v>7</v>
      </c>
      <c r="E53" s="12">
        <f>D53/C53</f>
        <v>1.6990291262135922E-2</v>
      </c>
      <c r="F53" s="3">
        <v>290</v>
      </c>
      <c r="G53" s="3">
        <v>5</v>
      </c>
      <c r="H53" s="12">
        <f>G53/F53</f>
        <v>1.7241379310344827E-2</v>
      </c>
      <c r="I53" s="3">
        <v>522</v>
      </c>
      <c r="J53" s="3">
        <v>6</v>
      </c>
      <c r="K53" s="12">
        <f>J53/I53</f>
        <v>1.1494252873563218E-2</v>
      </c>
      <c r="L53" s="10">
        <v>769</v>
      </c>
      <c r="M53" s="10">
        <v>2</v>
      </c>
      <c r="N53" s="12">
        <f>M53/L53</f>
        <v>2.6007802340702211E-3</v>
      </c>
      <c r="O53" s="10">
        <v>745</v>
      </c>
      <c r="P53" s="10">
        <v>1</v>
      </c>
      <c r="Q53" s="12">
        <f t="shared" si="0"/>
        <v>1.3422818791946308E-3</v>
      </c>
      <c r="R53" s="10">
        <v>769</v>
      </c>
      <c r="S53" s="10">
        <v>6</v>
      </c>
      <c r="T53" s="12">
        <f t="shared" si="1"/>
        <v>7.8023407022106634E-3</v>
      </c>
      <c r="U53" s="10">
        <v>542</v>
      </c>
      <c r="V53" s="10">
        <v>3</v>
      </c>
      <c r="W53" s="12">
        <f t="shared" si="2"/>
        <v>5.5350553505535052E-3</v>
      </c>
      <c r="X53" s="27">
        <f>AVERAGE(O53,R53,U53)</f>
        <v>685.33333333333337</v>
      </c>
      <c r="Y53" s="27">
        <f t="shared" si="4"/>
        <v>3.3333333333333335</v>
      </c>
      <c r="Z53" s="12">
        <f t="shared" si="5"/>
        <v>4.8638132295719845E-3</v>
      </c>
      <c r="AA53" s="10">
        <f t="shared" si="6"/>
        <v>2056</v>
      </c>
      <c r="AB53" s="10">
        <f t="shared" si="7"/>
        <v>10</v>
      </c>
      <c r="AC53" s="12">
        <f>AB53/AA53</f>
        <v>4.8638132295719845E-3</v>
      </c>
    </row>
    <row r="54" spans="2:29">
      <c r="B54" s="8"/>
      <c r="C54" s="9"/>
      <c r="J54" s="15"/>
    </row>
    <row r="55" spans="2:29">
      <c r="B55" s="8"/>
      <c r="C55" s="9"/>
    </row>
    <row r="56" spans="2:29">
      <c r="B56" s="8"/>
      <c r="C56" s="9"/>
    </row>
  </sheetData>
  <autoFilter ref="B3:B53">
    <filterColumn colId="0">
      <filters>
        <filter val="ALAN SILVA"/>
        <filter val="BRUNA LUIZA CORREA"/>
        <filter val="CRISLAINE ESPITALHER DIAS"/>
        <filter val="DECIO CARVALHO VARGAS"/>
        <filter val="FLAVIA CORREA"/>
        <filter val="FREDERICK BITENCOURT"/>
        <filter val="JOSIANE F.VIEIRA"/>
        <filter val="VANESSA DA SILVA KEHL"/>
        <filter val="WILLIAM BRASIL GUEDES"/>
      </filters>
    </filterColumn>
  </autoFilter>
  <sortState ref="B4:Z53">
    <sortCondition ref="B4"/>
  </sortState>
  <mergeCells count="10">
    <mergeCell ref="AA2:AC2"/>
    <mergeCell ref="C1:AC1"/>
    <mergeCell ref="C2:E2"/>
    <mergeCell ref="F2:H2"/>
    <mergeCell ref="I2:K2"/>
    <mergeCell ref="X2:Z2"/>
    <mergeCell ref="L2:N2"/>
    <mergeCell ref="O2:Q2"/>
    <mergeCell ref="R2:T2"/>
    <mergeCell ref="U2:W2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Produção x Erros</vt:lpstr>
    </vt:vector>
  </TitlesOfParts>
  <Company>Vivo -RS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a5130777</dc:creator>
  <cp:lastModifiedBy>Fabio.Baracy</cp:lastModifiedBy>
  <dcterms:created xsi:type="dcterms:W3CDTF">2012-09-13T14:17:37Z</dcterms:created>
  <dcterms:modified xsi:type="dcterms:W3CDTF">2013-08-22T18:56:08Z</dcterms:modified>
</cp:coreProperties>
</file>