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155" windowHeight="6915" activeTab="1"/>
  </bookViews>
  <sheets>
    <sheet name="TTs" sheetId="1" r:id="rId1"/>
    <sheet name="Plan1" sheetId="2" r:id="rId2"/>
    <sheet name="Plan2" sheetId="3" r:id="rId3"/>
    <sheet name="Plan3" sheetId="4" r:id="rId4"/>
  </sheets>
  <calcPr calcId="145621"/>
</workbook>
</file>

<file path=xl/calcChain.xml><?xml version="1.0" encoding="utf-8"?>
<calcChain xmlns="http://schemas.openxmlformats.org/spreadsheetml/2006/main">
  <c r="H36" i="2" l="1"/>
  <c r="H37" i="2"/>
  <c r="H38" i="2"/>
  <c r="H39" i="2"/>
  <c r="H40" i="2"/>
  <c r="H41" i="2"/>
  <c r="H42" i="2"/>
  <c r="H35" i="2"/>
  <c r="F36" i="2"/>
  <c r="F37" i="2"/>
  <c r="F38" i="2"/>
  <c r="F39" i="2"/>
  <c r="F40" i="2"/>
  <c r="F41" i="2"/>
  <c r="F42" i="2"/>
  <c r="F35" i="2"/>
  <c r="D36" i="2"/>
  <c r="D37" i="2"/>
  <c r="D38" i="2"/>
  <c r="D39" i="2"/>
  <c r="D40" i="2"/>
  <c r="D41" i="2"/>
  <c r="D42" i="2"/>
  <c r="D35" i="2"/>
  <c r="F9" i="4"/>
  <c r="D9" i="4"/>
  <c r="B9" i="4"/>
  <c r="H9" i="4" s="1"/>
  <c r="F8" i="4"/>
  <c r="D8" i="4"/>
  <c r="B8" i="4"/>
  <c r="F7" i="4"/>
  <c r="D7" i="4"/>
  <c r="B7" i="4"/>
  <c r="H7" i="4" s="1"/>
  <c r="F6" i="4"/>
  <c r="D6" i="4"/>
  <c r="B6" i="4"/>
  <c r="F5" i="4"/>
  <c r="D5" i="4"/>
  <c r="B5" i="4"/>
  <c r="H5" i="4" s="1"/>
  <c r="F4" i="4"/>
  <c r="D4" i="4"/>
  <c r="B4" i="4"/>
  <c r="F3" i="4"/>
  <c r="D3" i="4"/>
  <c r="B3" i="4"/>
  <c r="H3" i="4" s="1"/>
  <c r="F2" i="4"/>
  <c r="D2" i="4"/>
  <c r="B2" i="4"/>
  <c r="H4" i="4" l="1"/>
  <c r="H6" i="4"/>
  <c r="H8" i="4"/>
  <c r="J16" i="2"/>
  <c r="J17" i="2"/>
  <c r="J18" i="2"/>
  <c r="J19" i="2"/>
  <c r="J20" i="2"/>
  <c r="J21" i="2"/>
  <c r="J15" i="2"/>
  <c r="H2" i="4"/>
</calcChain>
</file>

<file path=xl/sharedStrings.xml><?xml version="1.0" encoding="utf-8"?>
<sst xmlns="http://schemas.openxmlformats.org/spreadsheetml/2006/main" count="205" uniqueCount="25">
  <si>
    <t>CO</t>
  </si>
  <si>
    <t>LESTE</t>
  </si>
  <si>
    <t>MG</t>
  </si>
  <si>
    <t>NE</t>
  </si>
  <si>
    <t>NORTE</t>
  </si>
  <si>
    <t>SP</t>
  </si>
  <si>
    <t>SUL</t>
  </si>
  <si>
    <t>VPE</t>
  </si>
  <si>
    <t>Total geral</t>
  </si>
  <si>
    <t>Janeiro</t>
  </si>
  <si>
    <t>Regional</t>
  </si>
  <si>
    <t>Qtd. Pedidos TT</t>
  </si>
  <si>
    <t>Qtd. Linhas TT</t>
  </si>
  <si>
    <t>Julho</t>
  </si>
  <si>
    <t>Fevereiro</t>
  </si>
  <si>
    <t>Março</t>
  </si>
  <si>
    <t>Abril</t>
  </si>
  <si>
    <t>Maio</t>
  </si>
  <si>
    <t>Médias</t>
  </si>
  <si>
    <t>Junho</t>
  </si>
  <si>
    <t>Pedido</t>
  </si>
  <si>
    <t>Linha</t>
  </si>
  <si>
    <t>Agosto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</si>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</sst>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0"/>
      <name val="MS Sans Serif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6" fillId="0" borderId="0" xfId="0" applyFont="1"/>
    <xf numFmtId="0" fontId="5" fillId="0" borderId="0" xfId="1" applyFont="1"/>
    <xf numFmtId="0" fontId="5" fillId="0" borderId="0" xfId="1" applyFont="1" applyAlignment="1">
      <alignment horizontal="left"/>
    </xf>
    <xf numFmtId="0" fontId="5" fillId="0" borderId="0" xfId="1" applyNumberFormat="1" applyFont="1"/>
    <xf numFmtId="0" fontId="5" fillId="0" borderId="0" xfId="1" applyFont="1" applyAlignment="1"/>
    <xf numFmtId="0" fontId="7" fillId="3" borderId="4" xfId="1" applyFont="1" applyFill="1" applyBorder="1"/>
    <xf numFmtId="0" fontId="7" fillId="3" borderId="5" xfId="1" applyFont="1" applyFill="1" applyBorder="1"/>
    <xf numFmtId="0" fontId="7" fillId="3" borderId="6" xfId="1" applyFont="1" applyFill="1" applyBorder="1"/>
    <xf numFmtId="0" fontId="5" fillId="0" borderId="5" xfId="1" applyFont="1" applyBorder="1" applyAlignment="1">
      <alignment horizontal="left"/>
    </xf>
    <xf numFmtId="0" fontId="7" fillId="3" borderId="7" xfId="1" applyFont="1" applyFill="1" applyBorder="1"/>
    <xf numFmtId="0" fontId="5" fillId="0" borderId="4" xfId="1" applyNumberFormat="1" applyFont="1" applyBorder="1" applyAlignment="1">
      <alignment horizontal="center"/>
    </xf>
    <xf numFmtId="0" fontId="5" fillId="0" borderId="6" xfId="1" applyNumberFormat="1" applyFont="1" applyBorder="1" applyAlignment="1">
      <alignment horizontal="center"/>
    </xf>
    <xf numFmtId="0" fontId="5" fillId="0" borderId="8" xfId="1" applyNumberFormat="1" applyFont="1" applyBorder="1" applyAlignment="1">
      <alignment horizontal="center"/>
    </xf>
    <xf numFmtId="0" fontId="5" fillId="0" borderId="9" xfId="1" applyNumberFormat="1" applyFont="1" applyBorder="1" applyAlignment="1">
      <alignment horizontal="center"/>
    </xf>
    <xf numFmtId="1" fontId="5" fillId="0" borderId="4" xfId="1" applyNumberFormat="1" applyFont="1" applyBorder="1" applyAlignment="1">
      <alignment horizontal="center"/>
    </xf>
    <xf numFmtId="1" fontId="5" fillId="0" borderId="8" xfId="1" applyNumberFormat="1" applyFont="1" applyBorder="1" applyAlignment="1">
      <alignment horizontal="center"/>
    </xf>
    <xf numFmtId="1" fontId="5" fillId="0" borderId="6" xfId="1" applyNumberFormat="1" applyFont="1" applyBorder="1" applyAlignment="1">
      <alignment horizontal="center"/>
    </xf>
    <xf numFmtId="1" fontId="5" fillId="0" borderId="9" xfId="1" applyNumberFormat="1" applyFont="1" applyBorder="1" applyAlignment="1">
      <alignment horizontal="center"/>
    </xf>
    <xf numFmtId="0" fontId="8" fillId="3" borderId="7" xfId="1" applyFont="1" applyFill="1" applyBorder="1"/>
    <xf numFmtId="0" fontId="8" fillId="3" borderId="9" xfId="1" applyFont="1" applyFill="1" applyBorder="1"/>
    <xf numFmtId="0" fontId="8" fillId="3" borderId="18" xfId="1" applyFont="1" applyFill="1" applyBorder="1"/>
    <xf numFmtId="0" fontId="8" fillId="3" borderId="21" xfId="1" applyFont="1" applyFill="1" applyBorder="1"/>
    <xf numFmtId="0" fontId="8" fillId="3" borderId="22" xfId="1" applyFont="1" applyFill="1" applyBorder="1"/>
    <xf numFmtId="0" fontId="10" fillId="0" borderId="23" xfId="1" applyNumberFormat="1" applyFont="1" applyBorder="1" applyAlignment="1">
      <alignment horizontal="center"/>
    </xf>
    <xf numFmtId="0" fontId="10" fillId="0" borderId="24" xfId="1" applyNumberFormat="1" applyFont="1" applyBorder="1" applyAlignment="1">
      <alignment horizontal="center"/>
    </xf>
    <xf numFmtId="0" fontId="10" fillId="0" borderId="25" xfId="1" applyNumberFormat="1" applyFont="1" applyBorder="1" applyAlignment="1">
      <alignment horizontal="center"/>
    </xf>
    <xf numFmtId="0" fontId="10" fillId="0" borderId="26" xfId="1" applyNumberFormat="1" applyFont="1" applyBorder="1" applyAlignment="1">
      <alignment horizontal="center"/>
    </xf>
    <xf numFmtId="0" fontId="8" fillId="3" borderId="10" xfId="1" applyFont="1" applyFill="1" applyBorder="1"/>
    <xf numFmtId="0" fontId="10" fillId="0" borderId="5" xfId="1" applyNumberFormat="1" applyFont="1" applyBorder="1" applyAlignment="1">
      <alignment horizontal="center"/>
    </xf>
    <xf numFmtId="0" fontId="10" fillId="0" borderId="6" xfId="1" applyNumberFormat="1" applyFont="1" applyBorder="1" applyAlignment="1">
      <alignment horizontal="center"/>
    </xf>
    <xf numFmtId="0" fontId="10" fillId="0" borderId="17" xfId="1" applyNumberFormat="1" applyFont="1" applyBorder="1" applyAlignment="1">
      <alignment horizontal="center"/>
    </xf>
    <xf numFmtId="0" fontId="10" fillId="0" borderId="20" xfId="1" applyNumberFormat="1" applyFont="1" applyBorder="1" applyAlignment="1">
      <alignment horizontal="center"/>
    </xf>
    <xf numFmtId="0" fontId="8" fillId="3" borderId="15" xfId="1" applyFont="1" applyFill="1" applyBorder="1"/>
    <xf numFmtId="1" fontId="10" fillId="0" borderId="7" xfId="1" applyNumberFormat="1" applyFont="1" applyBorder="1" applyAlignment="1">
      <alignment horizontal="center"/>
    </xf>
    <xf numFmtId="1" fontId="10" fillId="0" borderId="9" xfId="1" applyNumberFormat="1" applyFont="1" applyBorder="1" applyAlignment="1">
      <alignment horizontal="center"/>
    </xf>
    <xf numFmtId="1" fontId="10" fillId="0" borderId="18" xfId="1" applyNumberFormat="1" applyFont="1" applyBorder="1" applyAlignment="1">
      <alignment horizontal="center"/>
    </xf>
    <xf numFmtId="1" fontId="10" fillId="0" borderId="21" xfId="1" applyNumberFormat="1" applyFont="1" applyBorder="1" applyAlignment="1">
      <alignment horizontal="center"/>
    </xf>
    <xf numFmtId="0" fontId="10" fillId="0" borderId="18" xfId="1" applyNumberFormat="1" applyFont="1" applyBorder="1" applyAlignment="1">
      <alignment horizontal="center"/>
    </xf>
    <xf numFmtId="0" fontId="8" fillId="3" borderId="12" xfId="1" applyFont="1" applyFill="1" applyBorder="1" applyAlignment="1">
      <alignment vertical="center"/>
    </xf>
    <xf numFmtId="0" fontId="9" fillId="2" borderId="29" xfId="1" applyFont="1" applyFill="1" applyBorder="1" applyAlignment="1"/>
    <xf numFmtId="0" fontId="9" fillId="2" borderId="30" xfId="1" applyFont="1" applyFill="1" applyBorder="1" applyAlignment="1"/>
    <xf numFmtId="0" fontId="9" fillId="2" borderId="31" xfId="1" applyFont="1" applyFill="1" applyBorder="1" applyAlignment="1"/>
    <xf numFmtId="0" fontId="9" fillId="2" borderId="32" xfId="1" applyFont="1" applyFill="1" applyBorder="1" applyAlignment="1"/>
    <xf numFmtId="0" fontId="10" fillId="0" borderId="33" xfId="1" applyNumberFormat="1" applyFont="1" applyBorder="1" applyAlignment="1">
      <alignment horizontal="center"/>
    </xf>
    <xf numFmtId="0" fontId="10" fillId="0" borderId="11" xfId="1" applyNumberFormat="1" applyFont="1" applyBorder="1" applyAlignment="1">
      <alignment horizontal="center"/>
    </xf>
    <xf numFmtId="1" fontId="10" fillId="0" borderId="34" xfId="1" applyNumberFormat="1" applyFont="1" applyBorder="1" applyAlignment="1">
      <alignment horizontal="center"/>
    </xf>
    <xf numFmtId="0" fontId="8" fillId="3" borderId="36" xfId="1" applyFont="1" applyFill="1" applyBorder="1"/>
    <xf numFmtId="0" fontId="10" fillId="0" borderId="37" xfId="1" applyNumberFormat="1" applyFont="1" applyBorder="1" applyAlignment="1">
      <alignment horizontal="center"/>
    </xf>
    <xf numFmtId="0" fontId="10" fillId="0" borderId="38" xfId="1" applyNumberFormat="1" applyFont="1" applyBorder="1" applyAlignment="1">
      <alignment horizontal="center"/>
    </xf>
    <xf numFmtId="0" fontId="10" fillId="0" borderId="36" xfId="1" applyNumberFormat="1" applyFont="1" applyBorder="1" applyAlignment="1">
      <alignment horizontal="center"/>
    </xf>
    <xf numFmtId="0" fontId="9" fillId="2" borderId="39" xfId="1" applyFont="1" applyFill="1" applyBorder="1" applyAlignment="1"/>
    <xf numFmtId="0" fontId="8" fillId="3" borderId="4" xfId="1" applyFont="1" applyFill="1" applyBorder="1"/>
    <xf numFmtId="0" fontId="10" fillId="0" borderId="4" xfId="1" applyNumberFormat="1" applyFont="1" applyBorder="1" applyAlignment="1">
      <alignment horizontal="center"/>
    </xf>
    <xf numFmtId="1" fontId="10" fillId="0" borderId="4" xfId="1" applyNumberFormat="1" applyFont="1" applyBorder="1" applyAlignment="1">
      <alignment horizontal="center"/>
    </xf>
    <xf numFmtId="0" fontId="9" fillId="2" borderId="4" xfId="1" applyFont="1" applyFill="1" applyBorder="1" applyAlignment="1">
      <alignment horizontal="center"/>
    </xf>
    <xf numFmtId="0" fontId="9" fillId="3" borderId="4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9" fillId="2" borderId="19" xfId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9" fillId="2" borderId="14" xfId="1" applyFont="1" applyFill="1" applyBorder="1" applyAlignment="1">
      <alignment horizontal="center"/>
    </xf>
    <xf numFmtId="0" fontId="8" fillId="3" borderId="27" xfId="1" applyFont="1" applyFill="1" applyBorder="1" applyAlignment="1">
      <alignment horizontal="center" vertical="center"/>
    </xf>
    <xf numFmtId="0" fontId="8" fillId="3" borderId="28" xfId="1" applyFont="1" applyFill="1" applyBorder="1" applyAlignment="1">
      <alignment horizontal="center" vertical="center"/>
    </xf>
    <xf numFmtId="0" fontId="9" fillId="2" borderId="35" xfId="1" applyFont="1" applyFill="1" applyBorder="1" applyAlignment="1">
      <alignment horizontal="center"/>
    </xf>
    <xf numFmtId="0" fontId="2" fillId="0" borderId="0" xfId="1" applyNumberFormat="1"/>
    <xf numFmtId="0" fontId="10" fillId="0" borderId="0" xfId="1" applyNumberFormat="1" applyFont="1" applyFill="1" applyBorder="1" applyAlignment="1">
      <alignment horizontal="center"/>
    </xf>
    <xf numFmtId="0" fontId="2" fillId="0" borderId="0" xfId="1" applyNumberFormat="1"/>
    <xf numFmtId="0" fontId="9" fillId="2" borderId="40" xfId="1" applyFont="1" applyFill="1" applyBorder="1" applyAlignment="1">
      <alignment horizontal="center"/>
    </xf>
    <xf numFmtId="9" fontId="10" fillId="0" borderId="4" xfId="7" applyFont="1" applyBorder="1" applyAlignment="1">
      <alignment horizontal="center"/>
    </xf>
  </cellXfs>
  <cellStyles count="8">
    <cellStyle name="Normal" xfId="0" builtinId="0"/>
    <cellStyle name="Normal 2" xfId="2"/>
    <cellStyle name="Normal 2 2" xfId="3"/>
    <cellStyle name="Normal 3" xfId="4"/>
    <cellStyle name="Normal 3 2" xfId="5"/>
    <cellStyle name="Normal 3 2 2" xfId="6"/>
    <cellStyle name="Normal 4" xfId="1"/>
    <cellStyle name="Porcentagem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Total Pedidos</a:t>
            </a:r>
            <a:r>
              <a:rPr lang="pt-BR" sz="1400" baseline="0"/>
              <a:t> TT</a:t>
            </a:r>
            <a:endParaRPr lang="pt-BR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Plan1!$J$14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Lbls>
            <c:dLbl>
              <c:idx val="2"/>
              <c:layout>
                <c:manualLayout>
                  <c:x val="-4.6138888888888889E-2"/>
                  <c:y val="4.4523908195686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Plan1!$B$15:$B$22</c:f>
              <c:strCache>
                <c:ptCount val="8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</c:strCache>
            </c:strRef>
          </c:cat>
          <c:val>
            <c:numRef>
              <c:f>Plan1!$J$15:$J$22</c:f>
              <c:numCache>
                <c:formatCode>General</c:formatCode>
                <c:ptCount val="8"/>
                <c:pt idx="0">
                  <c:v>5081</c:v>
                </c:pt>
                <c:pt idx="1">
                  <c:v>4720</c:v>
                </c:pt>
                <c:pt idx="2">
                  <c:v>5425</c:v>
                </c:pt>
                <c:pt idx="3">
                  <c:v>5822</c:v>
                </c:pt>
                <c:pt idx="4">
                  <c:v>6046</c:v>
                </c:pt>
                <c:pt idx="5">
                  <c:v>5632</c:v>
                </c:pt>
                <c:pt idx="6">
                  <c:v>7412</c:v>
                </c:pt>
                <c:pt idx="7">
                  <c:v>8134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191872"/>
        <c:axId val="108027904"/>
      </c:lineChart>
      <c:catAx>
        <c:axId val="741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027904"/>
        <c:crosses val="autoZero"/>
        <c:auto val="1"/>
        <c:lblAlgn val="ctr"/>
        <c:lblOffset val="100"/>
        <c:noMultiLvlLbl val="0"/>
      </c:catAx>
      <c:valAx>
        <c:axId val="108027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74191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Total Linhas</a:t>
            </a:r>
            <a:r>
              <a:rPr lang="pt-BR" sz="1400" baseline="0"/>
              <a:t> TT</a:t>
            </a:r>
            <a:endParaRPr lang="pt-BR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Plan1!$J$24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1771216097987752E-2"/>
                  <c:y val="2.6355956517581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1770997375328087E-2"/>
                  <c:y val="-4.23576321252526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Plan1!$B$25:$B$32</c:f>
              <c:strCache>
                <c:ptCount val="8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</c:strCache>
            </c:strRef>
          </c:cat>
          <c:val>
            <c:numRef>
              <c:f>Plan1!$J$25:$J$32</c:f>
              <c:numCache>
                <c:formatCode>General</c:formatCode>
                <c:ptCount val="8"/>
                <c:pt idx="0">
                  <c:v>15600</c:v>
                </c:pt>
                <c:pt idx="1">
                  <c:v>15258</c:v>
                </c:pt>
                <c:pt idx="2">
                  <c:v>21038</c:v>
                </c:pt>
                <c:pt idx="3">
                  <c:v>17754</c:v>
                </c:pt>
                <c:pt idx="4">
                  <c:v>20430</c:v>
                </c:pt>
                <c:pt idx="5">
                  <c:v>18967</c:v>
                </c:pt>
                <c:pt idx="6">
                  <c:v>27966</c:v>
                </c:pt>
                <c:pt idx="7">
                  <c:v>24644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193408"/>
        <c:axId val="108029632"/>
      </c:lineChart>
      <c:catAx>
        <c:axId val="7419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029632"/>
        <c:crosses val="autoZero"/>
        <c:auto val="1"/>
        <c:lblAlgn val="ctr"/>
        <c:lblOffset val="100"/>
        <c:noMultiLvlLbl val="0"/>
      </c:catAx>
      <c:valAx>
        <c:axId val="1080296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74193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11</xdr:row>
      <xdr:rowOff>152400</xdr:rowOff>
    </xdr:from>
    <xdr:to>
      <xdr:col>21</xdr:col>
      <xdr:colOff>400050</xdr:colOff>
      <xdr:row>24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25</xdr:row>
      <xdr:rowOff>104775</xdr:rowOff>
    </xdr:from>
    <xdr:to>
      <xdr:col>21</xdr:col>
      <xdr:colOff>419100</xdr:colOff>
      <xdr:row>37</xdr:row>
      <xdr:rowOff>171450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114300</xdr:colOff>
      <xdr:row>18</xdr:row>
      <xdr:rowOff>133350</xdr:rowOff>
    </xdr:from>
    <xdr:to>
      <xdr:col>21</xdr:col>
      <xdr:colOff>123825</xdr:colOff>
      <xdr:row>18</xdr:row>
      <xdr:rowOff>133350</xdr:rowOff>
    </xdr:to>
    <xdr:cxnSp macro="">
      <xdr:nvCxnSpPr>
        <xdr:cNvPr id="5" name="Conector reto 4"/>
        <xdr:cNvCxnSpPr/>
      </xdr:nvCxnSpPr>
      <xdr:spPr>
        <a:xfrm>
          <a:off x="6010275" y="3609975"/>
          <a:ext cx="3971925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32</xdr:row>
      <xdr:rowOff>47625</xdr:rowOff>
    </xdr:from>
    <xdr:to>
      <xdr:col>21</xdr:col>
      <xdr:colOff>152400</xdr:colOff>
      <xdr:row>32</xdr:row>
      <xdr:rowOff>47625</xdr:rowOff>
    </xdr:to>
    <xdr:cxnSp macro="">
      <xdr:nvCxnSpPr>
        <xdr:cNvPr id="6" name="Conector reto 5"/>
        <xdr:cNvCxnSpPr/>
      </xdr:nvCxnSpPr>
      <xdr:spPr>
        <a:xfrm>
          <a:off x="6038850" y="6200775"/>
          <a:ext cx="397192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1"/>
  <sheetViews>
    <sheetView showGridLines="0" zoomScaleNormal="100" workbookViewId="0">
      <selection activeCell="H1" sqref="H1"/>
    </sheetView>
  </sheetViews>
  <sheetFormatPr defaultRowHeight="15.75" x14ac:dyDescent="0.25"/>
  <cols>
    <col min="1" max="1" width="2.28515625" style="1" customWidth="1"/>
    <col min="2" max="2" width="11" style="1" bestFit="1" customWidth="1"/>
    <col min="3" max="3" width="15.85546875" style="1" bestFit="1" customWidth="1"/>
    <col min="4" max="4" width="14.5703125" style="1" bestFit="1" customWidth="1"/>
    <col min="5" max="5" width="2.28515625" style="1" customWidth="1"/>
    <col min="6" max="6" width="11" style="1" bestFit="1" customWidth="1"/>
    <col min="7" max="7" width="15.85546875" style="1" bestFit="1" customWidth="1"/>
    <col min="8" max="8" width="14.5703125" style="1" bestFit="1" customWidth="1"/>
    <col min="9" max="9" width="2.28515625" style="1" customWidth="1"/>
    <col min="10" max="10" width="11" style="1" bestFit="1" customWidth="1"/>
    <col min="11" max="11" width="15.85546875" style="1" bestFit="1" customWidth="1"/>
    <col min="12" max="12" width="14.5703125" style="1" bestFit="1" customWidth="1"/>
    <col min="13" max="13" width="2.28515625" style="1" customWidth="1"/>
    <col min="14" max="14" width="11" style="1" bestFit="1" customWidth="1"/>
    <col min="15" max="15" width="15.85546875" style="1" bestFit="1" customWidth="1"/>
    <col min="16" max="16" width="14.5703125" style="1" bestFit="1" customWidth="1"/>
    <col min="17" max="17" width="1.7109375" style="1" customWidth="1"/>
    <col min="18" max="16384" width="9.140625" style="1"/>
  </cols>
  <sheetData>
    <row r="3" spans="2:16" ht="16.5" thickBot="1" x14ac:dyDescent="0.3"/>
    <row r="4" spans="2:16" x14ac:dyDescent="0.25">
      <c r="B4" s="57" t="s">
        <v>9</v>
      </c>
      <c r="C4" s="58"/>
      <c r="D4" s="59"/>
      <c r="F4" s="57" t="s">
        <v>14</v>
      </c>
      <c r="G4" s="58"/>
      <c r="H4" s="59"/>
      <c r="J4" s="57" t="s">
        <v>15</v>
      </c>
      <c r="K4" s="58"/>
      <c r="L4" s="59"/>
      <c r="N4" s="57" t="s">
        <v>16</v>
      </c>
      <c r="O4" s="58"/>
      <c r="P4" s="59"/>
    </row>
    <row r="5" spans="2:16" x14ac:dyDescent="0.25">
      <c r="B5" s="7" t="s">
        <v>10</v>
      </c>
      <c r="C5" s="6" t="s">
        <v>11</v>
      </c>
      <c r="D5" s="8" t="s">
        <v>12</v>
      </c>
      <c r="F5" s="7" t="s">
        <v>10</v>
      </c>
      <c r="G5" s="6" t="s">
        <v>11</v>
      </c>
      <c r="H5" s="8" t="s">
        <v>12</v>
      </c>
      <c r="J5" s="7" t="s">
        <v>10</v>
      </c>
      <c r="K5" s="6" t="s">
        <v>11</v>
      </c>
      <c r="L5" s="8" t="s">
        <v>12</v>
      </c>
      <c r="N5" s="7" t="s">
        <v>10</v>
      </c>
      <c r="O5" s="6" t="s">
        <v>11</v>
      </c>
      <c r="P5" s="8" t="s">
        <v>12</v>
      </c>
    </row>
    <row r="6" spans="2:16" x14ac:dyDescent="0.25">
      <c r="B6" s="9" t="s">
        <v>0</v>
      </c>
      <c r="C6" s="11">
        <v>593</v>
      </c>
      <c r="D6" s="12">
        <v>2205</v>
      </c>
      <c r="F6" s="9" t="s">
        <v>0</v>
      </c>
      <c r="G6" s="11">
        <v>746</v>
      </c>
      <c r="H6" s="12">
        <v>4069</v>
      </c>
      <c r="J6" s="9" t="s">
        <v>0</v>
      </c>
      <c r="K6" s="11">
        <v>1376</v>
      </c>
      <c r="L6" s="12">
        <v>9140</v>
      </c>
      <c r="N6" s="9" t="s">
        <v>0</v>
      </c>
      <c r="O6" s="11">
        <v>1014</v>
      </c>
      <c r="P6" s="12">
        <v>4942</v>
      </c>
    </row>
    <row r="7" spans="2:16" x14ac:dyDescent="0.25">
      <c r="B7" s="9" t="s">
        <v>1</v>
      </c>
      <c r="C7" s="11">
        <v>731</v>
      </c>
      <c r="D7" s="12">
        <v>2137</v>
      </c>
      <c r="F7" s="9" t="s">
        <v>1</v>
      </c>
      <c r="G7" s="11">
        <v>722</v>
      </c>
      <c r="H7" s="12">
        <v>2334</v>
      </c>
      <c r="J7" s="9" t="s">
        <v>1</v>
      </c>
      <c r="K7" s="11">
        <v>660</v>
      </c>
      <c r="L7" s="12">
        <v>1554</v>
      </c>
      <c r="N7" s="9" t="s">
        <v>1</v>
      </c>
      <c r="O7" s="11">
        <v>780</v>
      </c>
      <c r="P7" s="12">
        <v>1959</v>
      </c>
    </row>
    <row r="8" spans="2:16" x14ac:dyDescent="0.25">
      <c r="B8" s="9" t="s">
        <v>2</v>
      </c>
      <c r="C8" s="11">
        <v>713</v>
      </c>
      <c r="D8" s="12">
        <v>2133</v>
      </c>
      <c r="F8" s="9" t="s">
        <v>2</v>
      </c>
      <c r="G8" s="11">
        <v>612</v>
      </c>
      <c r="H8" s="12">
        <v>1505</v>
      </c>
      <c r="J8" s="9" t="s">
        <v>2</v>
      </c>
      <c r="K8" s="11">
        <v>553</v>
      </c>
      <c r="L8" s="12">
        <v>1548</v>
      </c>
      <c r="N8" s="9" t="s">
        <v>2</v>
      </c>
      <c r="O8" s="11">
        <v>730</v>
      </c>
      <c r="P8" s="12">
        <v>1878</v>
      </c>
    </row>
    <row r="9" spans="2:16" x14ac:dyDescent="0.25">
      <c r="B9" s="9" t="s">
        <v>3</v>
      </c>
      <c r="C9" s="11">
        <v>65</v>
      </c>
      <c r="D9" s="12">
        <v>519</v>
      </c>
      <c r="F9" s="9" t="s">
        <v>3</v>
      </c>
      <c r="G9" s="11">
        <v>66</v>
      </c>
      <c r="H9" s="12">
        <v>349</v>
      </c>
      <c r="J9" s="9" t="s">
        <v>3</v>
      </c>
      <c r="K9" s="11">
        <v>89</v>
      </c>
      <c r="L9" s="12">
        <v>234</v>
      </c>
      <c r="N9" s="9" t="s">
        <v>3</v>
      </c>
      <c r="O9" s="11">
        <v>96</v>
      </c>
      <c r="P9" s="12">
        <v>240</v>
      </c>
    </row>
    <row r="10" spans="2:16" x14ac:dyDescent="0.25">
      <c r="B10" s="9" t="s">
        <v>4</v>
      </c>
      <c r="C10" s="11">
        <v>84</v>
      </c>
      <c r="D10" s="12">
        <v>162</v>
      </c>
      <c r="F10" s="9" t="s">
        <v>4</v>
      </c>
      <c r="G10" s="11">
        <v>114</v>
      </c>
      <c r="H10" s="12">
        <v>367</v>
      </c>
      <c r="J10" s="9" t="s">
        <v>4</v>
      </c>
      <c r="K10" s="11">
        <v>146</v>
      </c>
      <c r="L10" s="12">
        <v>362</v>
      </c>
      <c r="N10" s="9" t="s">
        <v>4</v>
      </c>
      <c r="O10" s="11">
        <v>130</v>
      </c>
      <c r="P10" s="12">
        <v>333</v>
      </c>
    </row>
    <row r="11" spans="2:16" x14ac:dyDescent="0.25">
      <c r="B11" s="9" t="s">
        <v>5</v>
      </c>
      <c r="C11" s="11">
        <v>1068</v>
      </c>
      <c r="D11" s="12">
        <v>2546</v>
      </c>
      <c r="F11" s="9" t="s">
        <v>5</v>
      </c>
      <c r="G11" s="11">
        <v>867</v>
      </c>
      <c r="H11" s="12">
        <v>2162</v>
      </c>
      <c r="J11" s="9" t="s">
        <v>5</v>
      </c>
      <c r="K11" s="11">
        <v>783</v>
      </c>
      <c r="L11" s="12">
        <v>2439</v>
      </c>
      <c r="N11" s="9" t="s">
        <v>5</v>
      </c>
      <c r="O11" s="11">
        <v>1088</v>
      </c>
      <c r="P11" s="12">
        <v>2902</v>
      </c>
    </row>
    <row r="12" spans="2:16" x14ac:dyDescent="0.25">
      <c r="B12" s="9" t="s">
        <v>6</v>
      </c>
      <c r="C12" s="11">
        <v>1827</v>
      </c>
      <c r="D12" s="12">
        <v>5898</v>
      </c>
      <c r="F12" s="9" t="s">
        <v>6</v>
      </c>
      <c r="G12" s="11">
        <v>1593</v>
      </c>
      <c r="H12" s="12">
        <v>4472</v>
      </c>
      <c r="J12" s="9" t="s">
        <v>6</v>
      </c>
      <c r="K12" s="11">
        <v>1818</v>
      </c>
      <c r="L12" s="12">
        <v>5761</v>
      </c>
      <c r="N12" s="9" t="s">
        <v>6</v>
      </c>
      <c r="O12" s="11">
        <v>1984</v>
      </c>
      <c r="P12" s="12">
        <v>5500</v>
      </c>
    </row>
    <row r="13" spans="2:16" x14ac:dyDescent="0.25">
      <c r="B13" s="9" t="s">
        <v>7</v>
      </c>
      <c r="C13" s="11">
        <v>16</v>
      </c>
      <c r="D13" s="12">
        <v>20</v>
      </c>
      <c r="F13" s="9" t="s">
        <v>7</v>
      </c>
      <c r="G13" s="11">
        <v>1</v>
      </c>
      <c r="H13" s="12">
        <v>1</v>
      </c>
      <c r="J13" s="9" t="s">
        <v>7</v>
      </c>
      <c r="K13" s="11">
        <v>29</v>
      </c>
      <c r="L13" s="12">
        <v>42</v>
      </c>
      <c r="N13" s="9" t="s">
        <v>7</v>
      </c>
      <c r="O13" s="11">
        <v>18</v>
      </c>
      <c r="P13" s="12">
        <v>121</v>
      </c>
    </row>
    <row r="14" spans="2:16" ht="16.5" thickBot="1" x14ac:dyDescent="0.3">
      <c r="B14" s="10" t="s">
        <v>8</v>
      </c>
      <c r="C14" s="13">
        <v>5097</v>
      </c>
      <c r="D14" s="14">
        <v>15620</v>
      </c>
      <c r="F14" s="10" t="s">
        <v>8</v>
      </c>
      <c r="G14" s="13">
        <v>4721</v>
      </c>
      <c r="H14" s="14">
        <v>15259</v>
      </c>
      <c r="J14" s="10" t="s">
        <v>8</v>
      </c>
      <c r="K14" s="13">
        <v>5454</v>
      </c>
      <c r="L14" s="14">
        <v>21080</v>
      </c>
      <c r="N14" s="10" t="s">
        <v>8</v>
      </c>
      <c r="O14" s="13">
        <v>5840</v>
      </c>
      <c r="P14" s="14">
        <v>17875</v>
      </c>
    </row>
    <row r="15" spans="2:16" x14ac:dyDescent="0.25">
      <c r="B15" s="3"/>
      <c r="C15" s="4"/>
      <c r="D15" s="4"/>
    </row>
    <row r="16" spans="2:16" x14ac:dyDescent="0.25">
      <c r="B16" s="3"/>
      <c r="C16" s="4"/>
      <c r="D16" s="4"/>
    </row>
    <row r="17" spans="2:16" ht="16.5" thickBot="1" x14ac:dyDescent="0.3"/>
    <row r="18" spans="2:16" x14ac:dyDescent="0.25">
      <c r="B18" s="57" t="s">
        <v>17</v>
      </c>
      <c r="C18" s="58"/>
      <c r="D18" s="59"/>
      <c r="F18" s="57" t="s">
        <v>19</v>
      </c>
      <c r="G18" s="58"/>
      <c r="H18" s="59"/>
      <c r="J18" s="57" t="s">
        <v>13</v>
      </c>
      <c r="K18" s="58"/>
      <c r="L18" s="59"/>
      <c r="N18" s="57" t="s">
        <v>18</v>
      </c>
      <c r="O18" s="58"/>
      <c r="P18" s="59"/>
    </row>
    <row r="19" spans="2:16" x14ac:dyDescent="0.25">
      <c r="B19" s="7" t="s">
        <v>10</v>
      </c>
      <c r="C19" s="6" t="s">
        <v>11</v>
      </c>
      <c r="D19" s="8" t="s">
        <v>12</v>
      </c>
      <c r="F19" s="7" t="s">
        <v>10</v>
      </c>
      <c r="G19" s="6" t="s">
        <v>11</v>
      </c>
      <c r="H19" s="8" t="s">
        <v>12</v>
      </c>
      <c r="J19" s="7" t="s">
        <v>10</v>
      </c>
      <c r="K19" s="6" t="s">
        <v>11</v>
      </c>
      <c r="L19" s="8" t="s">
        <v>12</v>
      </c>
      <c r="N19" s="7" t="s">
        <v>10</v>
      </c>
      <c r="O19" s="6" t="s">
        <v>11</v>
      </c>
      <c r="P19" s="8" t="s">
        <v>12</v>
      </c>
    </row>
    <row r="20" spans="2:16" x14ac:dyDescent="0.25">
      <c r="B20" s="9" t="s">
        <v>0</v>
      </c>
      <c r="C20" s="11">
        <v>1006</v>
      </c>
      <c r="D20" s="12">
        <v>4948</v>
      </c>
      <c r="F20" s="9" t="s">
        <v>0</v>
      </c>
      <c r="G20" s="11">
        <v>920</v>
      </c>
      <c r="H20" s="12">
        <v>5027</v>
      </c>
      <c r="J20" s="9" t="s">
        <v>0</v>
      </c>
      <c r="K20" s="11">
        <v>945</v>
      </c>
      <c r="L20" s="12">
        <v>4404</v>
      </c>
      <c r="N20" s="9" t="s">
        <v>0</v>
      </c>
      <c r="O20" s="15">
        <v>942.85714285714289</v>
      </c>
      <c r="P20" s="17">
        <v>4962.1428571428569</v>
      </c>
    </row>
    <row r="21" spans="2:16" x14ac:dyDescent="0.25">
      <c r="B21" s="9" t="s">
        <v>1</v>
      </c>
      <c r="C21" s="11">
        <v>782</v>
      </c>
      <c r="D21" s="12">
        <v>2197</v>
      </c>
      <c r="F21" s="9" t="s">
        <v>1</v>
      </c>
      <c r="G21" s="11">
        <v>673</v>
      </c>
      <c r="H21" s="12">
        <v>1873</v>
      </c>
      <c r="J21" s="9" t="s">
        <v>1</v>
      </c>
      <c r="K21" s="11">
        <v>939</v>
      </c>
      <c r="L21" s="12">
        <v>3712</v>
      </c>
      <c r="N21" s="9" t="s">
        <v>1</v>
      </c>
      <c r="O21" s="15">
        <v>755.28571428571433</v>
      </c>
      <c r="P21" s="17">
        <v>2252.2857142857142</v>
      </c>
    </row>
    <row r="22" spans="2:16" x14ac:dyDescent="0.25">
      <c r="B22" s="9" t="s">
        <v>2</v>
      </c>
      <c r="C22" s="11">
        <v>803</v>
      </c>
      <c r="D22" s="12">
        <v>2370</v>
      </c>
      <c r="F22" s="9" t="s">
        <v>2</v>
      </c>
      <c r="G22" s="11">
        <v>669</v>
      </c>
      <c r="H22" s="12">
        <v>2310</v>
      </c>
      <c r="J22" s="9" t="s">
        <v>2</v>
      </c>
      <c r="K22" s="11">
        <v>1143</v>
      </c>
      <c r="L22" s="12">
        <v>3579</v>
      </c>
      <c r="N22" s="9" t="s">
        <v>2</v>
      </c>
      <c r="O22" s="15">
        <v>746.14285714285711</v>
      </c>
      <c r="P22" s="17">
        <v>2189</v>
      </c>
    </row>
    <row r="23" spans="2:16" x14ac:dyDescent="0.25">
      <c r="B23" s="9" t="s">
        <v>3</v>
      </c>
      <c r="C23" s="11">
        <v>112</v>
      </c>
      <c r="D23" s="12">
        <v>1592</v>
      </c>
      <c r="F23" s="9" t="s">
        <v>3</v>
      </c>
      <c r="G23" s="11">
        <v>99</v>
      </c>
      <c r="H23" s="12">
        <v>1125</v>
      </c>
      <c r="J23" s="9" t="s">
        <v>3</v>
      </c>
      <c r="K23" s="11">
        <v>110</v>
      </c>
      <c r="L23" s="12">
        <v>2737</v>
      </c>
      <c r="N23" s="9" t="s">
        <v>3</v>
      </c>
      <c r="O23" s="11">
        <v>91</v>
      </c>
      <c r="P23" s="17">
        <v>970.85714285714289</v>
      </c>
    </row>
    <row r="24" spans="2:16" x14ac:dyDescent="0.25">
      <c r="B24" s="9" t="s">
        <v>4</v>
      </c>
      <c r="C24" s="11">
        <v>117</v>
      </c>
      <c r="D24" s="12">
        <v>323</v>
      </c>
      <c r="F24" s="9" t="s">
        <v>4</v>
      </c>
      <c r="G24" s="11">
        <v>142</v>
      </c>
      <c r="H24" s="12">
        <v>645</v>
      </c>
      <c r="J24" s="9" t="s">
        <v>4</v>
      </c>
      <c r="K24" s="11">
        <v>197</v>
      </c>
      <c r="L24" s="12">
        <v>574</v>
      </c>
      <c r="N24" s="9" t="s">
        <v>4</v>
      </c>
      <c r="O24" s="15">
        <v>132.85714285714286</v>
      </c>
      <c r="P24" s="17">
        <v>395.14285714285717</v>
      </c>
    </row>
    <row r="25" spans="2:16" x14ac:dyDescent="0.25">
      <c r="B25" s="9" t="s">
        <v>5</v>
      </c>
      <c r="C25" s="11">
        <v>1045</v>
      </c>
      <c r="D25" s="12">
        <v>3002</v>
      </c>
      <c r="F25" s="9" t="s">
        <v>5</v>
      </c>
      <c r="G25" s="11">
        <v>1119</v>
      </c>
      <c r="H25" s="12">
        <v>2794</v>
      </c>
      <c r="J25" s="9" t="s">
        <v>5</v>
      </c>
      <c r="K25" s="11">
        <v>1258</v>
      </c>
      <c r="L25" s="12">
        <v>3772</v>
      </c>
      <c r="N25" s="9" t="s">
        <v>5</v>
      </c>
      <c r="O25" s="15">
        <v>1032.5714285714287</v>
      </c>
      <c r="P25" s="17">
        <v>2802.4285714285716</v>
      </c>
    </row>
    <row r="26" spans="2:16" x14ac:dyDescent="0.25">
      <c r="B26" s="9" t="s">
        <v>6</v>
      </c>
      <c r="C26" s="11">
        <v>2181</v>
      </c>
      <c r="D26" s="12">
        <v>5998</v>
      </c>
      <c r="F26" s="9" t="s">
        <v>6</v>
      </c>
      <c r="G26" s="11">
        <v>2010</v>
      </c>
      <c r="H26" s="12">
        <v>5193</v>
      </c>
      <c r="J26" s="9" t="s">
        <v>6</v>
      </c>
      <c r="K26" s="11">
        <v>2820</v>
      </c>
      <c r="L26" s="12">
        <v>9188</v>
      </c>
      <c r="N26" s="9" t="s">
        <v>6</v>
      </c>
      <c r="O26" s="15">
        <v>2033.2857142857142</v>
      </c>
      <c r="P26" s="17">
        <v>6001.4285714285716</v>
      </c>
    </row>
    <row r="27" spans="2:16" x14ac:dyDescent="0.25">
      <c r="B27" s="9" t="s">
        <v>7</v>
      </c>
      <c r="C27" s="11">
        <v>51</v>
      </c>
      <c r="D27" s="12">
        <v>179</v>
      </c>
      <c r="F27" s="9" t="s">
        <v>7</v>
      </c>
      <c r="G27" s="11">
        <v>46</v>
      </c>
      <c r="H27" s="12">
        <v>103</v>
      </c>
      <c r="J27" s="9" t="s">
        <v>7</v>
      </c>
      <c r="K27" s="11">
        <v>45</v>
      </c>
      <c r="L27" s="12">
        <v>179</v>
      </c>
      <c r="N27" s="9" t="s">
        <v>7</v>
      </c>
      <c r="O27" s="15">
        <v>29.428571428571427</v>
      </c>
      <c r="P27" s="17">
        <v>92.142857142857139</v>
      </c>
    </row>
    <row r="28" spans="2:16" ht="16.5" thickBot="1" x14ac:dyDescent="0.3">
      <c r="B28" s="10" t="s">
        <v>8</v>
      </c>
      <c r="C28" s="13">
        <v>6097</v>
      </c>
      <c r="D28" s="14">
        <v>20609</v>
      </c>
      <c r="F28" s="10" t="s">
        <v>8</v>
      </c>
      <c r="G28" s="13">
        <v>5678</v>
      </c>
      <c r="H28" s="14">
        <v>19070</v>
      </c>
      <c r="J28" s="10" t="s">
        <v>8</v>
      </c>
      <c r="K28" s="13">
        <v>7457</v>
      </c>
      <c r="L28" s="14">
        <v>28145</v>
      </c>
      <c r="N28" s="10" t="s">
        <v>8</v>
      </c>
      <c r="O28" s="16">
        <v>720.42857142857144</v>
      </c>
      <c r="P28" s="18">
        <v>2458.1785714285716</v>
      </c>
    </row>
    <row r="30" spans="2:16" x14ac:dyDescent="0.25">
      <c r="B30" s="5"/>
    </row>
    <row r="31" spans="2:16" x14ac:dyDescent="0.25">
      <c r="B31" s="2"/>
    </row>
  </sheetData>
  <mergeCells count="8">
    <mergeCell ref="B4:D4"/>
    <mergeCell ref="F4:H4"/>
    <mergeCell ref="J4:L4"/>
    <mergeCell ref="N4:P4"/>
    <mergeCell ref="B18:D18"/>
    <mergeCell ref="F18:H18"/>
    <mergeCell ref="J18:L18"/>
    <mergeCell ref="N18:P18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2"/>
  <sheetViews>
    <sheetView tabSelected="1" topLeftCell="A34" workbookViewId="0">
      <selection activeCell="N54" sqref="F49:N54"/>
    </sheetView>
  </sheetViews>
  <sheetFormatPr defaultRowHeight="15" x14ac:dyDescent="0.25"/>
  <cols>
    <col min="1" max="1" width="3.85546875" customWidth="1"/>
    <col min="3" max="10" width="6.85546875" customWidth="1"/>
    <col min="11" max="11" width="9.28515625" bestFit="1" customWidth="1"/>
    <col min="12" max="12" width="6.42578125" bestFit="1" customWidth="1"/>
    <col min="13" max="19" width="6.85546875" customWidth="1"/>
  </cols>
  <sheetData>
    <row r="1" spans="2:19" ht="15.75" thickBot="1" x14ac:dyDescent="0.3"/>
    <row r="2" spans="2:19" x14ac:dyDescent="0.25">
      <c r="B2" s="64" t="s">
        <v>10</v>
      </c>
      <c r="C2" s="62" t="s">
        <v>0</v>
      </c>
      <c r="D2" s="63"/>
      <c r="E2" s="60" t="s">
        <v>1</v>
      </c>
      <c r="F2" s="61"/>
      <c r="G2" s="62" t="s">
        <v>2</v>
      </c>
      <c r="H2" s="63"/>
      <c r="I2" s="60" t="s">
        <v>3</v>
      </c>
      <c r="J2" s="66"/>
      <c r="K2" s="61"/>
      <c r="L2" s="62" t="s">
        <v>4</v>
      </c>
      <c r="M2" s="63"/>
      <c r="N2" s="60" t="s">
        <v>5</v>
      </c>
      <c r="O2" s="61"/>
      <c r="P2" s="62" t="s">
        <v>6</v>
      </c>
      <c r="Q2" s="63"/>
      <c r="R2" s="60" t="s">
        <v>7</v>
      </c>
      <c r="S2" s="63"/>
    </row>
    <row r="3" spans="2:19" ht="15.75" thickBot="1" x14ac:dyDescent="0.3">
      <c r="B3" s="65"/>
      <c r="C3" s="19" t="s">
        <v>20</v>
      </c>
      <c r="D3" s="20" t="s">
        <v>21</v>
      </c>
      <c r="E3" s="21" t="s">
        <v>20</v>
      </c>
      <c r="F3" s="22" t="s">
        <v>21</v>
      </c>
      <c r="G3" s="19" t="s">
        <v>20</v>
      </c>
      <c r="H3" s="20" t="s">
        <v>21</v>
      </c>
      <c r="I3" s="21" t="s">
        <v>20</v>
      </c>
      <c r="J3" s="47"/>
      <c r="K3" s="22" t="s">
        <v>21</v>
      </c>
      <c r="L3" s="19" t="s">
        <v>20</v>
      </c>
      <c r="M3" s="20" t="s">
        <v>21</v>
      </c>
      <c r="N3" s="21" t="s">
        <v>20</v>
      </c>
      <c r="O3" s="22" t="s">
        <v>21</v>
      </c>
      <c r="P3" s="19" t="s">
        <v>20</v>
      </c>
      <c r="Q3" s="20" t="s">
        <v>21</v>
      </c>
      <c r="R3" s="21" t="s">
        <v>20</v>
      </c>
      <c r="S3" s="20" t="s">
        <v>21</v>
      </c>
    </row>
    <row r="4" spans="2:19" x14ac:dyDescent="0.25">
      <c r="B4" s="23" t="s">
        <v>9</v>
      </c>
      <c r="C4" s="24">
        <v>593</v>
      </c>
      <c r="D4" s="25">
        <v>2205</v>
      </c>
      <c r="E4" s="26">
        <v>731</v>
      </c>
      <c r="F4" s="27">
        <v>2137</v>
      </c>
      <c r="G4" s="24">
        <v>713</v>
      </c>
      <c r="H4" s="25">
        <v>2133</v>
      </c>
      <c r="I4" s="26">
        <v>65</v>
      </c>
      <c r="J4" s="48"/>
      <c r="K4" s="27">
        <v>519</v>
      </c>
      <c r="L4" s="24">
        <v>84</v>
      </c>
      <c r="M4" s="25">
        <v>162</v>
      </c>
      <c r="N4" s="26">
        <v>1068</v>
      </c>
      <c r="O4" s="27">
        <v>2546</v>
      </c>
      <c r="P4" s="24">
        <v>1827</v>
      </c>
      <c r="Q4" s="25">
        <v>5898</v>
      </c>
      <c r="R4" s="26">
        <v>16</v>
      </c>
      <c r="S4" s="25">
        <v>20</v>
      </c>
    </row>
    <row r="5" spans="2:19" x14ac:dyDescent="0.25">
      <c r="B5" s="28" t="s">
        <v>14</v>
      </c>
      <c r="C5" s="29">
        <v>746</v>
      </c>
      <c r="D5" s="30">
        <v>4069</v>
      </c>
      <c r="E5" s="31">
        <v>722</v>
      </c>
      <c r="F5" s="32">
        <v>2334</v>
      </c>
      <c r="G5" s="29">
        <v>612</v>
      </c>
      <c r="H5" s="30">
        <v>1505</v>
      </c>
      <c r="I5" s="31">
        <v>66</v>
      </c>
      <c r="J5" s="49"/>
      <c r="K5" s="32">
        <v>349</v>
      </c>
      <c r="L5" s="29">
        <v>114</v>
      </c>
      <c r="M5" s="30">
        <v>367</v>
      </c>
      <c r="N5" s="31">
        <v>867</v>
      </c>
      <c r="O5" s="32">
        <v>2162</v>
      </c>
      <c r="P5" s="29">
        <v>1593</v>
      </c>
      <c r="Q5" s="30">
        <v>4472</v>
      </c>
      <c r="R5" s="31">
        <v>1</v>
      </c>
      <c r="S5" s="30">
        <v>1</v>
      </c>
    </row>
    <row r="6" spans="2:19" x14ac:dyDescent="0.25">
      <c r="B6" s="28" t="s">
        <v>15</v>
      </c>
      <c r="C6" s="29">
        <v>1376</v>
      </c>
      <c r="D6" s="30">
        <v>9140</v>
      </c>
      <c r="E6" s="31">
        <v>660</v>
      </c>
      <c r="F6" s="32">
        <v>1554</v>
      </c>
      <c r="G6" s="29">
        <v>553</v>
      </c>
      <c r="H6" s="30">
        <v>1548</v>
      </c>
      <c r="I6" s="31">
        <v>89</v>
      </c>
      <c r="J6" s="49"/>
      <c r="K6" s="32">
        <v>234</v>
      </c>
      <c r="L6" s="29">
        <v>146</v>
      </c>
      <c r="M6" s="30">
        <v>362</v>
      </c>
      <c r="N6" s="31">
        <v>783</v>
      </c>
      <c r="O6" s="32">
        <v>2439</v>
      </c>
      <c r="P6" s="29">
        <v>1818</v>
      </c>
      <c r="Q6" s="30">
        <v>5761</v>
      </c>
      <c r="R6" s="31">
        <v>29</v>
      </c>
      <c r="S6" s="30">
        <v>42</v>
      </c>
    </row>
    <row r="7" spans="2:19" x14ac:dyDescent="0.25">
      <c r="B7" s="28" t="s">
        <v>16</v>
      </c>
      <c r="C7" s="29">
        <v>1014</v>
      </c>
      <c r="D7" s="30">
        <v>4942</v>
      </c>
      <c r="E7" s="31">
        <v>780</v>
      </c>
      <c r="F7" s="32">
        <v>1959</v>
      </c>
      <c r="G7" s="29">
        <v>730</v>
      </c>
      <c r="H7" s="30">
        <v>1878</v>
      </c>
      <c r="I7" s="31">
        <v>96</v>
      </c>
      <c r="J7" s="49"/>
      <c r="K7" s="32">
        <v>240</v>
      </c>
      <c r="L7" s="29">
        <v>130</v>
      </c>
      <c r="M7" s="30">
        <v>333</v>
      </c>
      <c r="N7" s="31">
        <v>1088</v>
      </c>
      <c r="O7" s="32">
        <v>2902</v>
      </c>
      <c r="P7" s="29">
        <v>1984</v>
      </c>
      <c r="Q7" s="30">
        <v>5500</v>
      </c>
      <c r="R7" s="31">
        <v>18</v>
      </c>
      <c r="S7" s="30">
        <v>121</v>
      </c>
    </row>
    <row r="8" spans="2:19" x14ac:dyDescent="0.25">
      <c r="B8" s="28" t="s">
        <v>17</v>
      </c>
      <c r="C8" s="29">
        <v>1006</v>
      </c>
      <c r="D8" s="30">
        <v>4948</v>
      </c>
      <c r="E8" s="31">
        <v>782</v>
      </c>
      <c r="F8" s="32">
        <v>2197</v>
      </c>
      <c r="G8" s="29">
        <v>803</v>
      </c>
      <c r="H8" s="30">
        <v>2370</v>
      </c>
      <c r="I8" s="31">
        <v>112</v>
      </c>
      <c r="J8" s="49"/>
      <c r="K8" s="32">
        <v>1592</v>
      </c>
      <c r="L8" s="29">
        <v>117</v>
      </c>
      <c r="M8" s="30">
        <v>323</v>
      </c>
      <c r="N8" s="31">
        <v>1045</v>
      </c>
      <c r="O8" s="32">
        <v>3002</v>
      </c>
      <c r="P8" s="29">
        <v>2181</v>
      </c>
      <c r="Q8" s="30">
        <v>5998</v>
      </c>
      <c r="R8" s="31">
        <v>51</v>
      </c>
      <c r="S8" s="30">
        <v>179</v>
      </c>
    </row>
    <row r="9" spans="2:19" x14ac:dyDescent="0.25">
      <c r="B9" s="28" t="s">
        <v>19</v>
      </c>
      <c r="C9" s="29">
        <v>920</v>
      </c>
      <c r="D9" s="30">
        <v>5027</v>
      </c>
      <c r="E9" s="31">
        <v>673</v>
      </c>
      <c r="F9" s="32">
        <v>1873</v>
      </c>
      <c r="G9" s="29">
        <v>669</v>
      </c>
      <c r="H9" s="30">
        <v>2310</v>
      </c>
      <c r="I9" s="31">
        <v>99</v>
      </c>
      <c r="J9" s="49"/>
      <c r="K9" s="32">
        <v>1125</v>
      </c>
      <c r="L9" s="29">
        <v>142</v>
      </c>
      <c r="M9" s="30">
        <v>645</v>
      </c>
      <c r="N9" s="31">
        <v>1119</v>
      </c>
      <c r="O9" s="32">
        <v>2794</v>
      </c>
      <c r="P9" s="29">
        <v>2010</v>
      </c>
      <c r="Q9" s="30">
        <v>5193</v>
      </c>
      <c r="R9" s="31">
        <v>46</v>
      </c>
      <c r="S9" s="30">
        <v>103</v>
      </c>
    </row>
    <row r="10" spans="2:19" x14ac:dyDescent="0.25">
      <c r="B10" s="28" t="s">
        <v>13</v>
      </c>
      <c r="C10" s="29">
        <v>945</v>
      </c>
      <c r="D10" s="30">
        <v>4404</v>
      </c>
      <c r="E10" s="31">
        <v>939</v>
      </c>
      <c r="F10" s="32">
        <v>3712</v>
      </c>
      <c r="G10" s="29">
        <v>1143</v>
      </c>
      <c r="H10" s="30">
        <v>3579</v>
      </c>
      <c r="I10" s="31">
        <v>110</v>
      </c>
      <c r="J10" s="49"/>
      <c r="K10" s="32">
        <v>2737</v>
      </c>
      <c r="L10" s="29">
        <v>197</v>
      </c>
      <c r="M10" s="30">
        <v>574</v>
      </c>
      <c r="N10" s="31">
        <v>1258</v>
      </c>
      <c r="O10" s="32">
        <v>3772</v>
      </c>
      <c r="P10" s="29">
        <v>2820</v>
      </c>
      <c r="Q10" s="30">
        <v>9188</v>
      </c>
      <c r="R10" s="31">
        <v>45</v>
      </c>
      <c r="S10" s="30">
        <v>179</v>
      </c>
    </row>
    <row r="11" spans="2:19" ht="15.75" thickBot="1" x14ac:dyDescent="0.3">
      <c r="B11" s="33" t="s">
        <v>22</v>
      </c>
      <c r="C11" s="34">
        <v>942.85714285714289</v>
      </c>
      <c r="D11" s="35">
        <v>4962.1428571428569</v>
      </c>
      <c r="E11" s="36">
        <v>755.28571428571433</v>
      </c>
      <c r="F11" s="37">
        <v>2252.2857142857142</v>
      </c>
      <c r="G11" s="34">
        <v>746.14285714285711</v>
      </c>
      <c r="H11" s="35">
        <v>2189</v>
      </c>
      <c r="I11" s="38">
        <v>91</v>
      </c>
      <c r="J11" s="50"/>
      <c r="K11" s="37">
        <v>970.85714285714289</v>
      </c>
      <c r="L11" s="34">
        <v>132.85714285714286</v>
      </c>
      <c r="M11" s="35">
        <v>395.14285714285717</v>
      </c>
      <c r="N11" s="36">
        <v>1032.5714285714287</v>
      </c>
      <c r="O11" s="37">
        <v>2802.4285714285716</v>
      </c>
      <c r="P11" s="34">
        <v>2033.2857142857142</v>
      </c>
      <c r="Q11" s="35">
        <v>6001.4285714285716</v>
      </c>
      <c r="R11" s="36">
        <v>29.428571428571427</v>
      </c>
      <c r="S11" s="35">
        <v>92.142857142857139</v>
      </c>
    </row>
    <row r="13" spans="2:19" ht="15.75" thickBot="1" x14ac:dyDescent="0.3"/>
    <row r="14" spans="2:19" ht="15.75" thickBot="1" x14ac:dyDescent="0.3">
      <c r="B14" s="39" t="s">
        <v>20</v>
      </c>
      <c r="C14" s="40" t="s">
        <v>0</v>
      </c>
      <c r="D14" s="41" t="s">
        <v>1</v>
      </c>
      <c r="E14" s="42" t="s">
        <v>2</v>
      </c>
      <c r="F14" s="41" t="s">
        <v>3</v>
      </c>
      <c r="G14" s="42" t="s">
        <v>4</v>
      </c>
      <c r="H14" s="41" t="s">
        <v>5</v>
      </c>
      <c r="I14" s="42" t="s">
        <v>6</v>
      </c>
      <c r="J14" s="51" t="s">
        <v>23</v>
      </c>
      <c r="K14" s="43" t="s">
        <v>7</v>
      </c>
    </row>
    <row r="15" spans="2:19" x14ac:dyDescent="0.25">
      <c r="B15" s="23" t="s">
        <v>9</v>
      </c>
      <c r="C15" s="24">
        <v>593</v>
      </c>
      <c r="D15" s="26">
        <v>731</v>
      </c>
      <c r="E15" s="26">
        <v>713</v>
      </c>
      <c r="F15" s="26">
        <v>65</v>
      </c>
      <c r="G15" s="26">
        <v>84</v>
      </c>
      <c r="H15" s="26">
        <v>1068</v>
      </c>
      <c r="I15" s="26">
        <v>1827</v>
      </c>
      <c r="J15" s="48">
        <f>SUM(C15:I15)</f>
        <v>5081</v>
      </c>
      <c r="K15" s="44">
        <v>16</v>
      </c>
    </row>
    <row r="16" spans="2:19" x14ac:dyDescent="0.25">
      <c r="B16" s="28" t="s">
        <v>14</v>
      </c>
      <c r="C16" s="29">
        <v>746</v>
      </c>
      <c r="D16" s="31">
        <v>722</v>
      </c>
      <c r="E16" s="31">
        <v>612</v>
      </c>
      <c r="F16" s="31">
        <v>66</v>
      </c>
      <c r="G16" s="31">
        <v>114</v>
      </c>
      <c r="H16" s="31">
        <v>867</v>
      </c>
      <c r="I16" s="31">
        <v>1593</v>
      </c>
      <c r="J16" s="48">
        <f t="shared" ref="J16:J21" si="0">SUM(C16:I16)</f>
        <v>4720</v>
      </c>
      <c r="K16" s="45">
        <v>1</v>
      </c>
    </row>
    <row r="17" spans="2:25" x14ac:dyDescent="0.25">
      <c r="B17" s="28" t="s">
        <v>15</v>
      </c>
      <c r="C17" s="29">
        <v>1376</v>
      </c>
      <c r="D17" s="31">
        <v>660</v>
      </c>
      <c r="E17" s="31">
        <v>553</v>
      </c>
      <c r="F17" s="31">
        <v>89</v>
      </c>
      <c r="G17" s="31">
        <v>146</v>
      </c>
      <c r="H17" s="31">
        <v>783</v>
      </c>
      <c r="I17" s="31">
        <v>1818</v>
      </c>
      <c r="J17" s="48">
        <f t="shared" si="0"/>
        <v>5425</v>
      </c>
      <c r="K17" s="45">
        <v>29</v>
      </c>
    </row>
    <row r="18" spans="2:25" x14ac:dyDescent="0.25">
      <c r="B18" s="28" t="s">
        <v>16</v>
      </c>
      <c r="C18" s="29">
        <v>1014</v>
      </c>
      <c r="D18" s="31">
        <v>780</v>
      </c>
      <c r="E18" s="31">
        <v>730</v>
      </c>
      <c r="F18" s="31">
        <v>96</v>
      </c>
      <c r="G18" s="31">
        <v>130</v>
      </c>
      <c r="H18" s="31">
        <v>1088</v>
      </c>
      <c r="I18" s="31">
        <v>1984</v>
      </c>
      <c r="J18" s="48">
        <f t="shared" si="0"/>
        <v>5822</v>
      </c>
      <c r="K18" s="45">
        <v>18</v>
      </c>
    </row>
    <row r="19" spans="2:25" x14ac:dyDescent="0.25">
      <c r="B19" s="28" t="s">
        <v>17</v>
      </c>
      <c r="C19" s="29">
        <v>1006</v>
      </c>
      <c r="D19" s="31">
        <v>782</v>
      </c>
      <c r="E19" s="31">
        <v>803</v>
      </c>
      <c r="F19" s="31">
        <v>112</v>
      </c>
      <c r="G19" s="31">
        <v>117</v>
      </c>
      <c r="H19" s="31">
        <v>1045</v>
      </c>
      <c r="I19" s="31">
        <v>2181</v>
      </c>
      <c r="J19" s="48">
        <f t="shared" si="0"/>
        <v>6046</v>
      </c>
      <c r="K19" s="45">
        <v>51</v>
      </c>
    </row>
    <row r="20" spans="2:25" x14ac:dyDescent="0.25">
      <c r="B20" s="28" t="s">
        <v>19</v>
      </c>
      <c r="C20" s="29">
        <v>920</v>
      </c>
      <c r="D20" s="31">
        <v>673</v>
      </c>
      <c r="E20" s="31">
        <v>669</v>
      </c>
      <c r="F20" s="31">
        <v>99</v>
      </c>
      <c r="G20" s="31">
        <v>142</v>
      </c>
      <c r="H20" s="31">
        <v>1119</v>
      </c>
      <c r="I20" s="31">
        <v>2010</v>
      </c>
      <c r="J20" s="48">
        <f t="shared" si="0"/>
        <v>5632</v>
      </c>
      <c r="K20" s="45">
        <v>46</v>
      </c>
      <c r="X20" s="67"/>
      <c r="Y20" s="69"/>
    </row>
    <row r="21" spans="2:25" x14ac:dyDescent="0.25">
      <c r="B21" s="28" t="s">
        <v>13</v>
      </c>
      <c r="C21" s="29">
        <v>945</v>
      </c>
      <c r="D21" s="31">
        <v>939</v>
      </c>
      <c r="E21" s="31">
        <v>1143</v>
      </c>
      <c r="F21" s="31">
        <v>110</v>
      </c>
      <c r="G21" s="31">
        <v>197</v>
      </c>
      <c r="H21" s="31">
        <v>1258</v>
      </c>
      <c r="I21" s="31">
        <v>2820</v>
      </c>
      <c r="J21" s="48">
        <f t="shared" si="0"/>
        <v>7412</v>
      </c>
      <c r="K21" s="45">
        <v>45</v>
      </c>
      <c r="X21" s="67"/>
      <c r="Y21" s="69"/>
    </row>
    <row r="22" spans="2:25" ht="15.75" thickBot="1" x14ac:dyDescent="0.3">
      <c r="B22" s="33" t="s">
        <v>22</v>
      </c>
      <c r="C22" s="34">
        <v>998</v>
      </c>
      <c r="D22" s="36">
        <v>988</v>
      </c>
      <c r="E22" s="36">
        <v>978</v>
      </c>
      <c r="F22" s="38">
        <v>115</v>
      </c>
      <c r="G22" s="36">
        <v>170</v>
      </c>
      <c r="H22" s="36">
        <v>1111</v>
      </c>
      <c r="I22" s="36">
        <v>2574</v>
      </c>
      <c r="J22" s="48">
        <v>8134</v>
      </c>
      <c r="K22" s="46">
        <v>29.428571428571427</v>
      </c>
      <c r="X22" s="67"/>
      <c r="Y22" s="69"/>
    </row>
    <row r="23" spans="2:25" x14ac:dyDescent="0.25">
      <c r="C23" s="67"/>
      <c r="D23" s="67"/>
      <c r="E23" s="67"/>
      <c r="F23" s="67"/>
      <c r="G23" s="67"/>
      <c r="H23" s="67"/>
      <c r="I23" s="67"/>
      <c r="J23" s="68"/>
      <c r="X23" s="67"/>
      <c r="Y23" s="69"/>
    </row>
    <row r="24" spans="2:25" x14ac:dyDescent="0.25">
      <c r="B24" s="56" t="s">
        <v>21</v>
      </c>
      <c r="C24" s="55" t="s">
        <v>0</v>
      </c>
      <c r="D24" s="55" t="s">
        <v>1</v>
      </c>
      <c r="E24" s="55" t="s">
        <v>2</v>
      </c>
      <c r="F24" s="55" t="s">
        <v>3</v>
      </c>
      <c r="G24" s="55" t="s">
        <v>4</v>
      </c>
      <c r="H24" s="55" t="s">
        <v>5</v>
      </c>
      <c r="I24" s="55" t="s">
        <v>6</v>
      </c>
      <c r="J24" s="55" t="s">
        <v>23</v>
      </c>
      <c r="K24" s="55" t="s">
        <v>7</v>
      </c>
      <c r="X24" s="67"/>
      <c r="Y24" s="69"/>
    </row>
    <row r="25" spans="2:25" x14ac:dyDescent="0.25">
      <c r="B25" s="52" t="s">
        <v>9</v>
      </c>
      <c r="C25" s="53">
        <v>2205</v>
      </c>
      <c r="D25" s="53">
        <v>2137</v>
      </c>
      <c r="E25" s="53">
        <v>2133</v>
      </c>
      <c r="F25" s="53">
        <v>519</v>
      </c>
      <c r="G25" s="53">
        <v>162</v>
      </c>
      <c r="H25" s="53">
        <v>2546</v>
      </c>
      <c r="I25" s="53">
        <v>5898</v>
      </c>
      <c r="J25" s="53">
        <v>15600</v>
      </c>
      <c r="K25" s="53">
        <v>20</v>
      </c>
      <c r="X25" s="67"/>
      <c r="Y25" s="69"/>
    </row>
    <row r="26" spans="2:25" x14ac:dyDescent="0.25">
      <c r="B26" s="52" t="s">
        <v>14</v>
      </c>
      <c r="C26" s="53">
        <v>4069</v>
      </c>
      <c r="D26" s="53">
        <v>2334</v>
      </c>
      <c r="E26" s="53">
        <v>1505</v>
      </c>
      <c r="F26" s="53">
        <v>349</v>
      </c>
      <c r="G26" s="53">
        <v>367</v>
      </c>
      <c r="H26" s="53">
        <v>2162</v>
      </c>
      <c r="I26" s="53">
        <v>4472</v>
      </c>
      <c r="J26" s="53">
        <v>15258</v>
      </c>
      <c r="K26" s="53">
        <v>1</v>
      </c>
    </row>
    <row r="27" spans="2:25" x14ac:dyDescent="0.25">
      <c r="B27" s="52" t="s">
        <v>15</v>
      </c>
      <c r="C27" s="53">
        <v>9140</v>
      </c>
      <c r="D27" s="53">
        <v>1554</v>
      </c>
      <c r="E27" s="53">
        <v>1548</v>
      </c>
      <c r="F27" s="53">
        <v>234</v>
      </c>
      <c r="G27" s="53">
        <v>362</v>
      </c>
      <c r="H27" s="53">
        <v>2439</v>
      </c>
      <c r="I27" s="53">
        <v>5761</v>
      </c>
      <c r="J27" s="53">
        <v>21038</v>
      </c>
      <c r="K27" s="53">
        <v>42</v>
      </c>
    </row>
    <row r="28" spans="2:25" x14ac:dyDescent="0.25">
      <c r="B28" s="52" t="s">
        <v>16</v>
      </c>
      <c r="C28" s="53">
        <v>4942</v>
      </c>
      <c r="D28" s="53">
        <v>1959</v>
      </c>
      <c r="E28" s="53">
        <v>1878</v>
      </c>
      <c r="F28" s="53">
        <v>240</v>
      </c>
      <c r="G28" s="53">
        <v>333</v>
      </c>
      <c r="H28" s="53">
        <v>2902</v>
      </c>
      <c r="I28" s="53">
        <v>5500</v>
      </c>
      <c r="J28" s="53">
        <v>17754</v>
      </c>
      <c r="K28" s="53">
        <v>121</v>
      </c>
    </row>
    <row r="29" spans="2:25" x14ac:dyDescent="0.25">
      <c r="B29" s="52" t="s">
        <v>17</v>
      </c>
      <c r="C29" s="53">
        <v>4948</v>
      </c>
      <c r="D29" s="53">
        <v>2197</v>
      </c>
      <c r="E29" s="53">
        <v>2370</v>
      </c>
      <c r="F29" s="53">
        <v>1592</v>
      </c>
      <c r="G29" s="53">
        <v>323</v>
      </c>
      <c r="H29" s="53">
        <v>3002</v>
      </c>
      <c r="I29" s="53">
        <v>5998</v>
      </c>
      <c r="J29" s="53">
        <v>20430</v>
      </c>
      <c r="K29" s="53">
        <v>179</v>
      </c>
    </row>
    <row r="30" spans="2:25" x14ac:dyDescent="0.25">
      <c r="B30" s="52" t="s">
        <v>19</v>
      </c>
      <c r="C30" s="53">
        <v>5027</v>
      </c>
      <c r="D30" s="53">
        <v>1873</v>
      </c>
      <c r="E30" s="53">
        <v>2310</v>
      </c>
      <c r="F30" s="53">
        <v>1125</v>
      </c>
      <c r="G30" s="53">
        <v>645</v>
      </c>
      <c r="H30" s="53">
        <v>2794</v>
      </c>
      <c r="I30" s="53">
        <v>5193</v>
      </c>
      <c r="J30" s="53">
        <v>18967</v>
      </c>
      <c r="K30" s="53">
        <v>103</v>
      </c>
    </row>
    <row r="31" spans="2:25" x14ac:dyDescent="0.25">
      <c r="B31" s="52" t="s">
        <v>13</v>
      </c>
      <c r="C31" s="53">
        <v>4404</v>
      </c>
      <c r="D31" s="53">
        <v>3712</v>
      </c>
      <c r="E31" s="53">
        <v>3579</v>
      </c>
      <c r="F31" s="53">
        <v>2737</v>
      </c>
      <c r="G31" s="53">
        <v>574</v>
      </c>
      <c r="H31" s="53">
        <v>3772</v>
      </c>
      <c r="I31" s="53">
        <v>9188</v>
      </c>
      <c r="J31" s="53">
        <v>27966</v>
      </c>
      <c r="K31" s="53">
        <v>179</v>
      </c>
    </row>
    <row r="32" spans="2:25" x14ac:dyDescent="0.25">
      <c r="B32" s="52" t="s">
        <v>22</v>
      </c>
      <c r="C32" s="54">
        <v>5429</v>
      </c>
      <c r="D32" s="54">
        <v>3041</v>
      </c>
      <c r="E32" s="54">
        <v>3675</v>
      </c>
      <c r="F32" s="54">
        <v>1072</v>
      </c>
      <c r="G32" s="54">
        <v>490</v>
      </c>
      <c r="H32" s="54">
        <v>3013</v>
      </c>
      <c r="I32" s="54">
        <v>7923</v>
      </c>
      <c r="J32" s="53">
        <v>24644</v>
      </c>
      <c r="K32" s="54">
        <v>92.142857142857139</v>
      </c>
    </row>
    <row r="33" spans="2:9" x14ac:dyDescent="0.25">
      <c r="C33" s="69"/>
      <c r="D33" s="69"/>
      <c r="E33" s="69"/>
      <c r="F33" s="69"/>
      <c r="G33" s="69"/>
      <c r="H33" s="69"/>
      <c r="I33" s="69"/>
    </row>
    <row r="34" spans="2:9" x14ac:dyDescent="0.25">
      <c r="B34" s="56" t="s">
        <v>21</v>
      </c>
      <c r="C34" s="55" t="s">
        <v>0</v>
      </c>
      <c r="D34" s="55" t="s">
        <v>24</v>
      </c>
      <c r="E34" s="55" t="s">
        <v>5</v>
      </c>
      <c r="F34" s="55" t="s">
        <v>24</v>
      </c>
      <c r="G34" s="55" t="s">
        <v>6</v>
      </c>
      <c r="H34" s="55" t="s">
        <v>24</v>
      </c>
      <c r="I34" s="55" t="s">
        <v>23</v>
      </c>
    </row>
    <row r="35" spans="2:9" x14ac:dyDescent="0.25">
      <c r="B35" s="56" t="s">
        <v>9</v>
      </c>
      <c r="C35" s="53">
        <v>2205</v>
      </c>
      <c r="D35" s="71">
        <f>C35/I35</f>
        <v>0.14116517285531371</v>
      </c>
      <c r="E35" s="53">
        <v>2566</v>
      </c>
      <c r="F35" s="71">
        <f>E35/I35</f>
        <v>0.16427656850192063</v>
      </c>
      <c r="G35" s="53">
        <v>10849</v>
      </c>
      <c r="H35" s="71">
        <f>G35/I35</f>
        <v>0.69455825864276566</v>
      </c>
      <c r="I35" s="53">
        <v>15620</v>
      </c>
    </row>
    <row r="36" spans="2:9" x14ac:dyDescent="0.25">
      <c r="B36" s="56" t="s">
        <v>14</v>
      </c>
      <c r="C36" s="53">
        <v>4069</v>
      </c>
      <c r="D36" s="71">
        <f t="shared" ref="D36:D42" si="1">C36/I36</f>
        <v>0.26666229766039712</v>
      </c>
      <c r="E36" s="53">
        <v>2163</v>
      </c>
      <c r="F36" s="71">
        <f t="shared" ref="F36:F42" si="2">E36/I36</f>
        <v>0.14175240841470607</v>
      </c>
      <c r="G36" s="53">
        <v>9027</v>
      </c>
      <c r="H36" s="71">
        <f t="shared" ref="H36:H42" si="3">G36/I36</f>
        <v>0.59158529392489678</v>
      </c>
      <c r="I36" s="53">
        <v>15259</v>
      </c>
    </row>
    <row r="37" spans="2:9" x14ac:dyDescent="0.25">
      <c r="B37" s="56" t="s">
        <v>15</v>
      </c>
      <c r="C37" s="53">
        <v>9140</v>
      </c>
      <c r="D37" s="71">
        <f t="shared" si="1"/>
        <v>0.43358633776091082</v>
      </c>
      <c r="E37" s="53">
        <v>2481</v>
      </c>
      <c r="F37" s="71">
        <f t="shared" si="2"/>
        <v>0.11769449715370019</v>
      </c>
      <c r="G37" s="53">
        <v>9459</v>
      </c>
      <c r="H37" s="71">
        <f t="shared" si="3"/>
        <v>0.448719165085389</v>
      </c>
      <c r="I37" s="53">
        <v>21080</v>
      </c>
    </row>
    <row r="38" spans="2:9" x14ac:dyDescent="0.25">
      <c r="B38" s="56" t="s">
        <v>16</v>
      </c>
      <c r="C38" s="53">
        <v>4942</v>
      </c>
      <c r="D38" s="71">
        <f t="shared" si="1"/>
        <v>0.27647552447552448</v>
      </c>
      <c r="E38" s="53">
        <v>3023</v>
      </c>
      <c r="F38" s="71">
        <f t="shared" si="2"/>
        <v>0.16911888111888113</v>
      </c>
      <c r="G38" s="53">
        <v>9910</v>
      </c>
      <c r="H38" s="71">
        <f t="shared" si="3"/>
        <v>0.55440559440559445</v>
      </c>
      <c r="I38" s="53">
        <v>17875</v>
      </c>
    </row>
    <row r="39" spans="2:9" x14ac:dyDescent="0.25">
      <c r="B39" s="56" t="s">
        <v>17</v>
      </c>
      <c r="C39" s="53">
        <v>4948</v>
      </c>
      <c r="D39" s="71">
        <f t="shared" si="1"/>
        <v>0.24008928138192051</v>
      </c>
      <c r="E39" s="53">
        <v>3181</v>
      </c>
      <c r="F39" s="71">
        <f t="shared" si="2"/>
        <v>0.15435004124411664</v>
      </c>
      <c r="G39" s="53">
        <v>12480</v>
      </c>
      <c r="H39" s="71">
        <f t="shared" si="3"/>
        <v>0.6055606773739628</v>
      </c>
      <c r="I39" s="53">
        <v>20609</v>
      </c>
    </row>
    <row r="40" spans="2:9" x14ac:dyDescent="0.25">
      <c r="B40" s="56" t="s">
        <v>19</v>
      </c>
      <c r="C40" s="53">
        <v>5027</v>
      </c>
      <c r="D40" s="71">
        <f t="shared" si="1"/>
        <v>0.26360776088096488</v>
      </c>
      <c r="E40" s="53">
        <v>2897</v>
      </c>
      <c r="F40" s="71">
        <f t="shared" si="2"/>
        <v>0.15191400104876771</v>
      </c>
      <c r="G40" s="53">
        <v>11146</v>
      </c>
      <c r="H40" s="71">
        <f t="shared" si="3"/>
        <v>0.58447823807026744</v>
      </c>
      <c r="I40" s="53">
        <v>19070</v>
      </c>
    </row>
    <row r="41" spans="2:9" x14ac:dyDescent="0.25">
      <c r="B41" s="56" t="s">
        <v>13</v>
      </c>
      <c r="C41" s="53">
        <v>4404</v>
      </c>
      <c r="D41" s="71">
        <f t="shared" si="1"/>
        <v>0.15647539527447149</v>
      </c>
      <c r="E41" s="53">
        <v>3951</v>
      </c>
      <c r="F41" s="71">
        <f t="shared" si="2"/>
        <v>0.14038017409841891</v>
      </c>
      <c r="G41" s="53">
        <v>19790</v>
      </c>
      <c r="H41" s="71">
        <f t="shared" si="3"/>
        <v>0.70314443062710963</v>
      </c>
      <c r="I41" s="53">
        <v>28145</v>
      </c>
    </row>
    <row r="42" spans="2:9" x14ac:dyDescent="0.25">
      <c r="B42" s="56" t="s">
        <v>22</v>
      </c>
      <c r="C42" s="53">
        <v>5429</v>
      </c>
      <c r="D42" s="71">
        <f t="shared" si="1"/>
        <v>0.21948528987097596</v>
      </c>
      <c r="E42" s="53">
        <v>3105.1428571428573</v>
      </c>
      <c r="F42" s="71">
        <f t="shared" si="2"/>
        <v>0.12553567509500654</v>
      </c>
      <c r="G42" s="53">
        <v>16201</v>
      </c>
      <c r="H42" s="71">
        <f t="shared" si="3"/>
        <v>0.65497903503401755</v>
      </c>
      <c r="I42" s="53">
        <v>24735.142857142855</v>
      </c>
    </row>
  </sheetData>
  <mergeCells count="9">
    <mergeCell ref="N2:O2"/>
    <mergeCell ref="P2:Q2"/>
    <mergeCell ref="R2:S2"/>
    <mergeCell ref="B2:B3"/>
    <mergeCell ref="C2:D2"/>
    <mergeCell ref="E2:F2"/>
    <mergeCell ref="G2:H2"/>
    <mergeCell ref="I2:K2"/>
    <mergeCell ref="L2:M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"/>
    </sheetView>
  </sheetViews>
  <sheetFormatPr defaultRowHeight="15" x14ac:dyDescent="0.25"/>
  <cols>
    <col min="1" max="1" width="42.5703125" customWidth="1"/>
    <col min="2" max="2" width="71.42578125" customWidth="1"/>
  </cols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9" sqref="A1:H9"/>
    </sheetView>
  </sheetViews>
  <sheetFormatPr defaultRowHeight="15" x14ac:dyDescent="0.25"/>
  <cols>
    <col min="8" max="8" width="10.42578125" bestFit="1" customWidth="1"/>
  </cols>
  <sheetData>
    <row r="1" spans="1:8" x14ac:dyDescent="0.25">
      <c r="A1" s="56" t="s">
        <v>21</v>
      </c>
      <c r="B1" s="55" t="s">
        <v>0</v>
      </c>
      <c r="C1" s="55" t="s">
        <v>24</v>
      </c>
      <c r="D1" s="55" t="s">
        <v>5</v>
      </c>
      <c r="E1" s="55" t="s">
        <v>24</v>
      </c>
      <c r="F1" s="55" t="s">
        <v>6</v>
      </c>
      <c r="G1" s="55" t="s">
        <v>24</v>
      </c>
      <c r="H1" s="70" t="s">
        <v>23</v>
      </c>
    </row>
    <row r="2" spans="1:8" x14ac:dyDescent="0.25">
      <c r="A2" s="52" t="s">
        <v>9</v>
      </c>
      <c r="B2" s="53">
        <f>Plan1!C25</f>
        <v>2205</v>
      </c>
      <c r="D2" s="53">
        <f>SUM(Plan1!H25,Plan1!K25)</f>
        <v>2566</v>
      </c>
      <c r="F2" s="53">
        <f>SUM(Plan1!D25,Plan1!E25,Plan1!F25,Plan1!G25,Plan1!I25)</f>
        <v>10849</v>
      </c>
      <c r="H2" s="53">
        <f>SUM(B2:F2)</f>
        <v>15620</v>
      </c>
    </row>
    <row r="3" spans="1:8" x14ac:dyDescent="0.25">
      <c r="A3" s="52" t="s">
        <v>14</v>
      </c>
      <c r="B3" s="53">
        <f>Plan1!C26</f>
        <v>4069</v>
      </c>
      <c r="D3" s="53">
        <f>SUM(Plan1!H26,Plan1!K26)</f>
        <v>2163</v>
      </c>
      <c r="F3" s="53">
        <f>SUM(Plan1!D26,Plan1!E26,Plan1!F26,Plan1!G26,Plan1!I26)</f>
        <v>9027</v>
      </c>
      <c r="H3" s="53">
        <f>SUM(B3:F3)</f>
        <v>15259</v>
      </c>
    </row>
    <row r="4" spans="1:8" x14ac:dyDescent="0.25">
      <c r="A4" s="52" t="s">
        <v>15</v>
      </c>
      <c r="B4" s="53">
        <f>Plan1!C27</f>
        <v>9140</v>
      </c>
      <c r="D4" s="53">
        <f>SUM(Plan1!H27,Plan1!K27)</f>
        <v>2481</v>
      </c>
      <c r="F4" s="53">
        <f>SUM(Plan1!D27,Plan1!E27,Plan1!F27,Plan1!G27,Plan1!I27)</f>
        <v>9459</v>
      </c>
      <c r="H4" s="53">
        <f>SUM(B4:F4)</f>
        <v>21080</v>
      </c>
    </row>
    <row r="5" spans="1:8" x14ac:dyDescent="0.25">
      <c r="A5" s="52" t="s">
        <v>16</v>
      </c>
      <c r="B5" s="53">
        <f>Plan1!C28</f>
        <v>4942</v>
      </c>
      <c r="D5" s="53">
        <f>SUM(Plan1!H28,Plan1!K28)</f>
        <v>3023</v>
      </c>
      <c r="F5" s="53">
        <f>SUM(Plan1!D28,Plan1!E28,Plan1!F28,Plan1!G28,Plan1!I28)</f>
        <v>9910</v>
      </c>
      <c r="H5" s="53">
        <f>SUM(B5:F5)</f>
        <v>17875</v>
      </c>
    </row>
    <row r="6" spans="1:8" x14ac:dyDescent="0.25">
      <c r="A6" s="52" t="s">
        <v>17</v>
      </c>
      <c r="B6" s="53">
        <f>Plan1!C29</f>
        <v>4948</v>
      </c>
      <c r="D6" s="53">
        <f>SUM(Plan1!H29,Plan1!K29)</f>
        <v>3181</v>
      </c>
      <c r="F6" s="53">
        <f>SUM(Plan1!D29,Plan1!E29,Plan1!F29,Plan1!G29,Plan1!I29)</f>
        <v>12480</v>
      </c>
      <c r="H6" s="53">
        <f>SUM(B6:F6)</f>
        <v>20609</v>
      </c>
    </row>
    <row r="7" spans="1:8" x14ac:dyDescent="0.25">
      <c r="A7" s="52" t="s">
        <v>19</v>
      </c>
      <c r="B7" s="53">
        <f>Plan1!C30</f>
        <v>5027</v>
      </c>
      <c r="D7" s="53">
        <f>SUM(Plan1!H30,Plan1!K30)</f>
        <v>2897</v>
      </c>
      <c r="F7" s="53">
        <f>SUM(Plan1!D30,Plan1!E30,Plan1!F30,Plan1!G30,Plan1!I30)</f>
        <v>11146</v>
      </c>
      <c r="H7" s="53">
        <f>SUM(B7:F7)</f>
        <v>19070</v>
      </c>
    </row>
    <row r="8" spans="1:8" x14ac:dyDescent="0.25">
      <c r="A8" s="52" t="s">
        <v>13</v>
      </c>
      <c r="B8" s="53">
        <f>Plan1!C31</f>
        <v>4404</v>
      </c>
      <c r="D8" s="53">
        <f>SUM(Plan1!H31,Plan1!K31)</f>
        <v>3951</v>
      </c>
      <c r="F8" s="53">
        <f>SUM(Plan1!D31,Plan1!E31,Plan1!F31,Plan1!G31,Plan1!I31)</f>
        <v>19790</v>
      </c>
      <c r="H8" s="53">
        <f>SUM(B8:F8)</f>
        <v>28145</v>
      </c>
    </row>
    <row r="9" spans="1:8" x14ac:dyDescent="0.25">
      <c r="A9" s="52" t="s">
        <v>22</v>
      </c>
      <c r="B9" s="53">
        <f>Plan1!C32</f>
        <v>5429</v>
      </c>
      <c r="D9" s="54">
        <f>SUM(Plan1!H32,Plan1!K32)</f>
        <v>3105.1428571428573</v>
      </c>
      <c r="F9" s="53">
        <f>SUM(Plan1!D32,Plan1!E32,Plan1!F32,Plan1!G32,Plan1!I32)</f>
        <v>16201</v>
      </c>
      <c r="H9" s="54">
        <f>SUM(B9:F9)</f>
        <v>24735.142857142855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TTs</vt:lpstr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Gabriel.Fioravante</dc:creator>
  <cp:lastModifiedBy>Silvio Gerhard</cp:lastModifiedBy>
  <dcterms:created xsi:type="dcterms:W3CDTF">2013-09-03T14:12:59Z</dcterms:created>
  <dcterms:modified xsi:type="dcterms:W3CDTF">2013-09-05T21:18:20Z</dcterms:modified>
</cp:coreProperties>
</file>