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úl\TESIS\PASOS DE LA METODOLOGIA\MODELO TVAR\FINAL\FINAL FINAL\Impulso-Respuesta\"/>
    </mc:Choice>
  </mc:AlternateContent>
  <xr:revisionPtr revIDLastSave="0" documentId="13_ncr:1_{431DC2C7-07AF-44EF-AF8F-43DD4AB62C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3" i="1" l="1"/>
  <c r="K123" i="1"/>
  <c r="K120" i="1" s="1"/>
  <c r="L120" i="1"/>
  <c r="H119" i="1" s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H95" i="1"/>
  <c r="G95" i="1"/>
  <c r="F95" i="1"/>
  <c r="E95" i="1"/>
  <c r="L100" i="1"/>
  <c r="L97" i="1" s="1"/>
  <c r="K100" i="1"/>
  <c r="K97" i="1"/>
  <c r="G81" i="1"/>
  <c r="L77" i="1"/>
  <c r="L74" i="1" s="1"/>
  <c r="H72" i="1" s="1"/>
  <c r="K77" i="1"/>
  <c r="K74" i="1" s="1"/>
  <c r="L54" i="1"/>
  <c r="L51" i="1" s="1"/>
  <c r="H50" i="1" s="1"/>
  <c r="K54" i="1"/>
  <c r="K51" i="1" s="1"/>
  <c r="F52" i="1" s="1"/>
  <c r="L31" i="1"/>
  <c r="L28" i="1" s="1"/>
  <c r="H27" i="1" s="1"/>
  <c r="K31" i="1"/>
  <c r="K28" i="1" s="1"/>
  <c r="F29" i="1" s="1"/>
  <c r="L8" i="1"/>
  <c r="L5" i="1" s="1"/>
  <c r="H5" i="1" s="1"/>
  <c r="K8" i="1"/>
  <c r="K5" i="1" s="1"/>
  <c r="E118" i="1" l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1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H11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G77" i="1"/>
  <c r="H88" i="1"/>
  <c r="G85" i="1"/>
  <c r="H84" i="1"/>
  <c r="H80" i="1"/>
  <c r="G89" i="1"/>
  <c r="G73" i="1"/>
  <c r="H76" i="1"/>
  <c r="F72" i="1"/>
  <c r="F75" i="1"/>
  <c r="F79" i="1"/>
  <c r="F83" i="1"/>
  <c r="F87" i="1"/>
  <c r="F91" i="1"/>
  <c r="E76" i="1"/>
  <c r="E80" i="1"/>
  <c r="E84" i="1"/>
  <c r="E88" i="1"/>
  <c r="F76" i="1"/>
  <c r="F80" i="1"/>
  <c r="F84" i="1"/>
  <c r="F88" i="1"/>
  <c r="E73" i="1"/>
  <c r="E77" i="1"/>
  <c r="E81" i="1"/>
  <c r="E85" i="1"/>
  <c r="E89" i="1"/>
  <c r="F73" i="1"/>
  <c r="F77" i="1"/>
  <c r="F81" i="1"/>
  <c r="F85" i="1"/>
  <c r="F89" i="1"/>
  <c r="E74" i="1"/>
  <c r="E78" i="1"/>
  <c r="E82" i="1"/>
  <c r="E86" i="1"/>
  <c r="E90" i="1"/>
  <c r="F74" i="1"/>
  <c r="F78" i="1"/>
  <c r="F82" i="1"/>
  <c r="F86" i="1"/>
  <c r="F90" i="1"/>
  <c r="E75" i="1"/>
  <c r="E79" i="1"/>
  <c r="E83" i="1"/>
  <c r="E87" i="1"/>
  <c r="E91" i="1"/>
  <c r="G88" i="1"/>
  <c r="G84" i="1"/>
  <c r="G80" i="1"/>
  <c r="G76" i="1"/>
  <c r="H91" i="1"/>
  <c r="H87" i="1"/>
  <c r="H83" i="1"/>
  <c r="H79" i="1"/>
  <c r="H75" i="1"/>
  <c r="G91" i="1"/>
  <c r="G87" i="1"/>
  <c r="G83" i="1"/>
  <c r="G79" i="1"/>
  <c r="G75" i="1"/>
  <c r="H90" i="1"/>
  <c r="H86" i="1"/>
  <c r="H82" i="1"/>
  <c r="H78" i="1"/>
  <c r="H74" i="1"/>
  <c r="G90" i="1"/>
  <c r="G86" i="1"/>
  <c r="G82" i="1"/>
  <c r="G78" i="1"/>
  <c r="G74" i="1"/>
  <c r="H89" i="1"/>
  <c r="H85" i="1"/>
  <c r="H81" i="1"/>
  <c r="H77" i="1"/>
  <c r="H73" i="1"/>
  <c r="E36" i="1"/>
  <c r="G62" i="1"/>
  <c r="H65" i="1"/>
  <c r="F40" i="1"/>
  <c r="G58" i="1"/>
  <c r="H61" i="1"/>
  <c r="E26" i="1"/>
  <c r="F39" i="1"/>
  <c r="G54" i="1"/>
  <c r="H57" i="1"/>
  <c r="E37" i="1"/>
  <c r="G66" i="1"/>
  <c r="G50" i="1"/>
  <c r="H53" i="1"/>
  <c r="E49" i="1"/>
  <c r="E64" i="1"/>
  <c r="E56" i="1"/>
  <c r="F67" i="1"/>
  <c r="F59" i="1"/>
  <c r="E72" i="1"/>
  <c r="E67" i="1"/>
  <c r="E59" i="1"/>
  <c r="E51" i="1"/>
  <c r="F58" i="1"/>
  <c r="E45" i="1"/>
  <c r="E29" i="1"/>
  <c r="F32" i="1"/>
  <c r="G49" i="1"/>
  <c r="E66" i="1"/>
  <c r="E62" i="1"/>
  <c r="E58" i="1"/>
  <c r="E54" i="1"/>
  <c r="E50" i="1"/>
  <c r="F65" i="1"/>
  <c r="F61" i="1"/>
  <c r="F57" i="1"/>
  <c r="F53" i="1"/>
  <c r="G68" i="1"/>
  <c r="G64" i="1"/>
  <c r="G60" i="1"/>
  <c r="G56" i="1"/>
  <c r="G52" i="1"/>
  <c r="H67" i="1"/>
  <c r="H63" i="1"/>
  <c r="H59" i="1"/>
  <c r="H55" i="1"/>
  <c r="H51" i="1"/>
  <c r="G72" i="1"/>
  <c r="E68" i="1"/>
  <c r="E60" i="1"/>
  <c r="E52" i="1"/>
  <c r="F63" i="1"/>
  <c r="F55" i="1"/>
  <c r="F51" i="1"/>
  <c r="F49" i="1"/>
  <c r="E63" i="1"/>
  <c r="E55" i="1"/>
  <c r="F66" i="1"/>
  <c r="F62" i="1"/>
  <c r="F54" i="1"/>
  <c r="F50" i="1"/>
  <c r="G65" i="1"/>
  <c r="G61" i="1"/>
  <c r="G57" i="1"/>
  <c r="G53" i="1"/>
  <c r="H68" i="1"/>
  <c r="H64" i="1"/>
  <c r="H60" i="1"/>
  <c r="H56" i="1"/>
  <c r="H52" i="1"/>
  <c r="E44" i="1"/>
  <c r="E28" i="1"/>
  <c r="F31" i="1"/>
  <c r="H49" i="1"/>
  <c r="E65" i="1"/>
  <c r="E61" i="1"/>
  <c r="E57" i="1"/>
  <c r="E53" i="1"/>
  <c r="F68" i="1"/>
  <c r="F64" i="1"/>
  <c r="F60" i="1"/>
  <c r="F56" i="1"/>
  <c r="G67" i="1"/>
  <c r="G63" i="1"/>
  <c r="G59" i="1"/>
  <c r="G55" i="1"/>
  <c r="G51" i="1"/>
  <c r="H66" i="1"/>
  <c r="H62" i="1"/>
  <c r="H58" i="1"/>
  <c r="H54" i="1"/>
  <c r="G34" i="1"/>
  <c r="G38" i="1"/>
  <c r="F26" i="1"/>
  <c r="E41" i="1"/>
  <c r="E33" i="1"/>
  <c r="F44" i="1"/>
  <c r="F36" i="1"/>
  <c r="F28" i="1"/>
  <c r="G42" i="1"/>
  <c r="G37" i="1"/>
  <c r="G31" i="1"/>
  <c r="H45" i="1"/>
  <c r="H40" i="1"/>
  <c r="H34" i="1"/>
  <c r="H29" i="1"/>
  <c r="G45" i="1"/>
  <c r="G39" i="1"/>
  <c r="G29" i="1"/>
  <c r="H42" i="1"/>
  <c r="H37" i="1"/>
  <c r="H32" i="1"/>
  <c r="G43" i="1"/>
  <c r="G33" i="1"/>
  <c r="G27" i="1"/>
  <c r="H41" i="1"/>
  <c r="H36" i="1"/>
  <c r="H30" i="1"/>
  <c r="G26" i="1"/>
  <c r="E40" i="1"/>
  <c r="E32" i="1"/>
  <c r="F43" i="1"/>
  <c r="F35" i="1"/>
  <c r="F27" i="1"/>
  <c r="G41" i="1"/>
  <c r="G35" i="1"/>
  <c r="G30" i="1"/>
  <c r="H44" i="1"/>
  <c r="H38" i="1"/>
  <c r="H33" i="1"/>
  <c r="H28" i="1"/>
  <c r="F30" i="1"/>
  <c r="E43" i="1"/>
  <c r="E39" i="1"/>
  <c r="E35" i="1"/>
  <c r="E31" i="1"/>
  <c r="E27" i="1"/>
  <c r="F42" i="1"/>
  <c r="F38" i="1"/>
  <c r="F34" i="1"/>
  <c r="H26" i="1"/>
  <c r="E42" i="1"/>
  <c r="E38" i="1"/>
  <c r="E34" i="1"/>
  <c r="E30" i="1"/>
  <c r="F45" i="1"/>
  <c r="F41" i="1"/>
  <c r="F37" i="1"/>
  <c r="F33" i="1"/>
  <c r="G44" i="1"/>
  <c r="G40" i="1"/>
  <c r="G36" i="1"/>
  <c r="G32" i="1"/>
  <c r="G28" i="1"/>
  <c r="H43" i="1"/>
  <c r="H39" i="1"/>
  <c r="H35" i="1"/>
  <c r="H31" i="1"/>
  <c r="F7" i="1"/>
  <c r="F14" i="1"/>
  <c r="E11" i="1"/>
  <c r="F6" i="1"/>
  <c r="E19" i="1"/>
  <c r="E7" i="1"/>
  <c r="F18" i="1"/>
  <c r="E15" i="1"/>
  <c r="F22" i="1"/>
  <c r="F10" i="1"/>
  <c r="H3" i="1"/>
  <c r="G17" i="1"/>
  <c r="G9" i="1"/>
  <c r="G5" i="1"/>
  <c r="H16" i="1"/>
  <c r="H4" i="1"/>
  <c r="E3" i="1"/>
  <c r="E22" i="1"/>
  <c r="E18" i="1"/>
  <c r="E14" i="1"/>
  <c r="E10" i="1"/>
  <c r="E6" i="1"/>
  <c r="F21" i="1"/>
  <c r="F17" i="1"/>
  <c r="F13" i="1"/>
  <c r="F9" i="1"/>
  <c r="F5" i="1"/>
  <c r="G20" i="1"/>
  <c r="G16" i="1"/>
  <c r="G12" i="1"/>
  <c r="G8" i="1"/>
  <c r="G4" i="1"/>
  <c r="H19" i="1"/>
  <c r="H15" i="1"/>
  <c r="H11" i="1"/>
  <c r="H7" i="1"/>
  <c r="G21" i="1"/>
  <c r="G13" i="1"/>
  <c r="H20" i="1"/>
  <c r="H12" i="1"/>
  <c r="H8" i="1"/>
  <c r="F3" i="1"/>
  <c r="E21" i="1"/>
  <c r="E17" i="1"/>
  <c r="E13" i="1"/>
  <c r="E9" i="1"/>
  <c r="E5" i="1"/>
  <c r="F20" i="1"/>
  <c r="F16" i="1"/>
  <c r="F12" i="1"/>
  <c r="F8" i="1"/>
  <c r="F4" i="1"/>
  <c r="G19" i="1"/>
  <c r="G15" i="1"/>
  <c r="G11" i="1"/>
  <c r="G7" i="1"/>
  <c r="H22" i="1"/>
  <c r="H18" i="1"/>
  <c r="H14" i="1"/>
  <c r="H10" i="1"/>
  <c r="H6" i="1"/>
  <c r="G3" i="1"/>
  <c r="E20" i="1"/>
  <c r="E16" i="1"/>
  <c r="E12" i="1"/>
  <c r="E8" i="1"/>
  <c r="E4" i="1"/>
  <c r="F19" i="1"/>
  <c r="F15" i="1"/>
  <c r="F11" i="1"/>
  <c r="G22" i="1"/>
  <c r="G18" i="1"/>
  <c r="G14" i="1"/>
  <c r="G10" i="1"/>
  <c r="G6" i="1"/>
  <c r="H21" i="1"/>
  <c r="H17" i="1"/>
  <c r="H13" i="1"/>
  <c r="H9" i="1"/>
</calcChain>
</file>

<file path=xl/sharedStrings.xml><?xml version="1.0" encoding="utf-8"?>
<sst xmlns="http://schemas.openxmlformats.org/spreadsheetml/2006/main" count="204" uniqueCount="16">
  <si>
    <t>IPC a</t>
  </si>
  <si>
    <t>Deuda</t>
  </si>
  <si>
    <t>M2</t>
  </si>
  <si>
    <t>Ri</t>
  </si>
  <si>
    <t>Cr PIB</t>
  </si>
  <si>
    <t>IEF</t>
  </si>
  <si>
    <t>Varuable</t>
  </si>
  <si>
    <t>Horizonte</t>
  </si>
  <si>
    <t>IC BAJO</t>
  </si>
  <si>
    <t>IC-ALTO</t>
  </si>
  <si>
    <t>Régimen Bajo</t>
  </si>
  <si>
    <t>Régimen Alto</t>
  </si>
  <si>
    <t>I-bajo</t>
  </si>
  <si>
    <t>I-alto</t>
  </si>
  <si>
    <t>desv. Bajo</t>
  </si>
  <si>
    <t>dev.alto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</si>
</sst>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/>
    <xf numFmtId="10" fontId="0" fillId="0" borderId="0" xfId="1" applyNumberFormat="1" applyFont="1"/>
    <xf numFmtId="9" fontId="0" fillId="0" borderId="0" xfId="1" applyFont="1"/>
    <xf numFmtId="0" fontId="0" fillId="0" borderId="0" xfId="0"/>
    <xf numFmtId="10" fontId="0" fillId="0" borderId="0" xfId="1" applyNumberFormat="1" applyFont="1"/>
    <xf numFmtId="9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0.00%</c:formatCode>
                <c:ptCount val="20"/>
                <c:pt idx="0">
                  <c:v>1.4309478572715247E-6</c:v>
                </c:pt>
                <c:pt idx="1">
                  <c:v>3.4789531234072027E-4</c:v>
                </c:pt>
                <c:pt idx="2">
                  <c:v>8.1667080968246498E-4</c:v>
                </c:pt>
                <c:pt idx="3">
                  <c:v>1.5206979744746079E-3</c:v>
                </c:pt>
                <c:pt idx="4">
                  <c:v>2.2277152974063286E-3</c:v>
                </c:pt>
                <c:pt idx="5">
                  <c:v>2.9366262046546894E-3</c:v>
                </c:pt>
                <c:pt idx="6">
                  <c:v>3.5774949823899234E-3</c:v>
                </c:pt>
                <c:pt idx="7">
                  <c:v>4.1379617142654132E-3</c:v>
                </c:pt>
                <c:pt idx="8">
                  <c:v>4.5953585949404883E-3</c:v>
                </c:pt>
                <c:pt idx="9">
                  <c:v>4.9337728873497548E-3</c:v>
                </c:pt>
                <c:pt idx="10">
                  <c:v>4.5651154582129179E-3</c:v>
                </c:pt>
                <c:pt idx="11">
                  <c:v>4.2495661539662275E-3</c:v>
                </c:pt>
                <c:pt idx="12">
                  <c:v>3.6128527557694758E-3</c:v>
                </c:pt>
                <c:pt idx="13">
                  <c:v>3.2422332863807947E-3</c:v>
                </c:pt>
                <c:pt idx="14">
                  <c:v>2.6634531060961099E-3</c:v>
                </c:pt>
                <c:pt idx="15">
                  <c:v>2.3889720922909276E-3</c:v>
                </c:pt>
                <c:pt idx="16">
                  <c:v>1.8858154165889934E-3</c:v>
                </c:pt>
                <c:pt idx="17">
                  <c:v>1.6872956970108543E-3</c:v>
                </c:pt>
                <c:pt idx="18">
                  <c:v>1.3477606328663903E-3</c:v>
                </c:pt>
                <c:pt idx="19">
                  <c:v>1.2236669136849098E-3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Sheet1!$D$3:$D$22</c:f>
              <c:numCache>
                <c:formatCode>0.00%</c:formatCode>
                <c:ptCount val="20"/>
                <c:pt idx="0">
                  <c:v>8.5075625876855604E-8</c:v>
                </c:pt>
                <c:pt idx="1">
                  <c:v>-2.550236886784739E-4</c:v>
                </c:pt>
                <c:pt idx="2">
                  <c:v>-2.4208333068603073E-4</c:v>
                </c:pt>
                <c:pt idx="3">
                  <c:v>4.3062634387778316E-4</c:v>
                </c:pt>
                <c:pt idx="4">
                  <c:v>1.3173249751878377E-3</c:v>
                </c:pt>
                <c:pt idx="5">
                  <c:v>2.2424076608583E-3</c:v>
                </c:pt>
                <c:pt idx="6">
                  <c:v>3.1223300793382066E-3</c:v>
                </c:pt>
                <c:pt idx="7">
                  <c:v>3.9126244546113442E-3</c:v>
                </c:pt>
                <c:pt idx="8">
                  <c:v>4.588845061749551E-3</c:v>
                </c:pt>
                <c:pt idx="9">
                  <c:v>5.135962047744299E-3</c:v>
                </c:pt>
                <c:pt idx="10">
                  <c:v>5.3142029932810256E-3</c:v>
                </c:pt>
                <c:pt idx="11">
                  <c:v>5.0257882110825948E-3</c:v>
                </c:pt>
                <c:pt idx="12">
                  <c:v>4.6299395360704706E-3</c:v>
                </c:pt>
                <c:pt idx="13">
                  <c:v>4.1290639564290285E-3</c:v>
                </c:pt>
                <c:pt idx="14">
                  <c:v>3.719574919518276E-3</c:v>
                </c:pt>
                <c:pt idx="15">
                  <c:v>3.3441025394623635E-3</c:v>
                </c:pt>
                <c:pt idx="16">
                  <c:v>3.0038277541778471E-3</c:v>
                </c:pt>
                <c:pt idx="17">
                  <c:v>2.6810137956163288E-3</c:v>
                </c:pt>
                <c:pt idx="18">
                  <c:v>2.4536814180094436E-3</c:v>
                </c:pt>
                <c:pt idx="19">
                  <c:v>2.2547371852074962E-3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Sheet1!$E$3:$E$22</c:f>
              <c:numCache>
                <c:formatCode>0.00%</c:formatCode>
                <c:ptCount val="20"/>
                <c:pt idx="0">
                  <c:v>-6.5052119464983655E-4</c:v>
                </c:pt>
                <c:pt idx="1">
                  <c:v>-3.0405683016638776E-4</c:v>
                </c:pt>
                <c:pt idx="2">
                  <c:v>1.6471866717535696E-4</c:v>
                </c:pt>
                <c:pt idx="3">
                  <c:v>8.6874583196749986E-4</c:v>
                </c:pt>
                <c:pt idx="4">
                  <c:v>1.5757631548992206E-3</c:v>
                </c:pt>
                <c:pt idx="5">
                  <c:v>2.2846740621475813E-3</c:v>
                </c:pt>
                <c:pt idx="6">
                  <c:v>2.9255428398828154E-3</c:v>
                </c:pt>
                <c:pt idx="7">
                  <c:v>3.4860095717583052E-3</c:v>
                </c:pt>
                <c:pt idx="8">
                  <c:v>3.9434064524333807E-3</c:v>
                </c:pt>
                <c:pt idx="9">
                  <c:v>4.2818207448426463E-3</c:v>
                </c:pt>
                <c:pt idx="10">
                  <c:v>3.9131633157058095E-3</c:v>
                </c:pt>
                <c:pt idx="11">
                  <c:v>3.5976140114591195E-3</c:v>
                </c:pt>
                <c:pt idx="12">
                  <c:v>2.9609006132623678E-3</c:v>
                </c:pt>
                <c:pt idx="13">
                  <c:v>2.5902811438736867E-3</c:v>
                </c:pt>
                <c:pt idx="14">
                  <c:v>2.0115009635890018E-3</c:v>
                </c:pt>
                <c:pt idx="15">
                  <c:v>1.7370199497838195E-3</c:v>
                </c:pt>
                <c:pt idx="16">
                  <c:v>1.2338632740818854E-3</c:v>
                </c:pt>
                <c:pt idx="17">
                  <c:v>1.0353435545037463E-3</c:v>
                </c:pt>
                <c:pt idx="18">
                  <c:v>6.9580849035928228E-4</c:v>
                </c:pt>
                <c:pt idx="19">
                  <c:v>5.7171477117780182E-4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Sheet1!$F$3:$F$22</c:f>
              <c:numCache>
                <c:formatCode>0.00%</c:formatCode>
                <c:ptCount val="20"/>
                <c:pt idx="0">
                  <c:v>6.533830903643795E-4</c:v>
                </c:pt>
                <c:pt idx="1">
                  <c:v>9.9984745484782834E-4</c:v>
                </c:pt>
                <c:pt idx="2">
                  <c:v>1.468622952189573E-3</c:v>
                </c:pt>
                <c:pt idx="3">
                  <c:v>2.1726501169817159E-3</c:v>
                </c:pt>
                <c:pt idx="4">
                  <c:v>2.8796674399134367E-3</c:v>
                </c:pt>
                <c:pt idx="5">
                  <c:v>3.5885783471617974E-3</c:v>
                </c:pt>
                <c:pt idx="6">
                  <c:v>4.229447124897031E-3</c:v>
                </c:pt>
                <c:pt idx="7">
                  <c:v>4.7899138567725208E-3</c:v>
                </c:pt>
                <c:pt idx="8">
                  <c:v>5.2473107374475959E-3</c:v>
                </c:pt>
                <c:pt idx="9">
                  <c:v>5.5857250298568632E-3</c:v>
                </c:pt>
                <c:pt idx="10">
                  <c:v>5.2170676007200264E-3</c:v>
                </c:pt>
                <c:pt idx="11">
                  <c:v>4.901518296473336E-3</c:v>
                </c:pt>
                <c:pt idx="12">
                  <c:v>4.2648048982765838E-3</c:v>
                </c:pt>
                <c:pt idx="13">
                  <c:v>3.8941854288879027E-3</c:v>
                </c:pt>
                <c:pt idx="14">
                  <c:v>3.3154052486032179E-3</c:v>
                </c:pt>
                <c:pt idx="15">
                  <c:v>3.0409242347980356E-3</c:v>
                </c:pt>
                <c:pt idx="16">
                  <c:v>2.5377675590961017E-3</c:v>
                </c:pt>
                <c:pt idx="17">
                  <c:v>2.3392478395179621E-3</c:v>
                </c:pt>
                <c:pt idx="18">
                  <c:v>1.9997127753734983E-3</c:v>
                </c:pt>
                <c:pt idx="19">
                  <c:v>1.8756190561920179E-3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Sheet1!$G$3:$G$22</c:f>
              <c:numCache>
                <c:formatCode>0.00%</c:formatCode>
                <c:ptCount val="20"/>
                <c:pt idx="0">
                  <c:v>-7.9491865394707795E-4</c:v>
                </c:pt>
                <c:pt idx="1">
                  <c:v>-1.0500274182514288E-3</c:v>
                </c:pt>
                <c:pt idx="2">
                  <c:v>-1.0370870602589856E-3</c:v>
                </c:pt>
                <c:pt idx="3">
                  <c:v>-3.6437738569517169E-4</c:v>
                </c:pt>
                <c:pt idx="4">
                  <c:v>5.2232124561488289E-4</c:v>
                </c:pt>
                <c:pt idx="5">
                  <c:v>1.4474039312853452E-3</c:v>
                </c:pt>
                <c:pt idx="6">
                  <c:v>2.3273263497652517E-3</c:v>
                </c:pt>
                <c:pt idx="7">
                  <c:v>3.1176207250383893E-3</c:v>
                </c:pt>
                <c:pt idx="8">
                  <c:v>3.7938413321765962E-3</c:v>
                </c:pt>
                <c:pt idx="9">
                  <c:v>4.3409583181713441E-3</c:v>
                </c:pt>
                <c:pt idx="10">
                  <c:v>4.5191992637080708E-3</c:v>
                </c:pt>
                <c:pt idx="11">
                  <c:v>4.2307844815096399E-3</c:v>
                </c:pt>
                <c:pt idx="12">
                  <c:v>3.8349358064975157E-3</c:v>
                </c:pt>
                <c:pt idx="13">
                  <c:v>3.3340602268560737E-3</c:v>
                </c:pt>
                <c:pt idx="14">
                  <c:v>2.9245711899453211E-3</c:v>
                </c:pt>
                <c:pt idx="15">
                  <c:v>2.5490988098894087E-3</c:v>
                </c:pt>
                <c:pt idx="16">
                  <c:v>2.2088240246048922E-3</c:v>
                </c:pt>
                <c:pt idx="17">
                  <c:v>1.8860100660433739E-3</c:v>
                </c:pt>
                <c:pt idx="18">
                  <c:v>1.6586776884364887E-3</c:v>
                </c:pt>
                <c:pt idx="19">
                  <c:v>1.4597334556345413E-3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0.00%</c:formatCode>
                <c:ptCount val="20"/>
                <c:pt idx="0">
                  <c:v>7.9508880519883177E-4</c:v>
                </c:pt>
                <c:pt idx="1">
                  <c:v>5.3998004089448096E-4</c:v>
                </c:pt>
                <c:pt idx="2">
                  <c:v>5.5292039888692407E-4</c:v>
                </c:pt>
                <c:pt idx="3">
                  <c:v>1.225630073450738E-3</c:v>
                </c:pt>
                <c:pt idx="4">
                  <c:v>2.1123287047607924E-3</c:v>
                </c:pt>
                <c:pt idx="5">
                  <c:v>3.0374113904312549E-3</c:v>
                </c:pt>
                <c:pt idx="6">
                  <c:v>3.9173338089111614E-3</c:v>
                </c:pt>
                <c:pt idx="7">
                  <c:v>4.707628184184299E-3</c:v>
                </c:pt>
                <c:pt idx="8">
                  <c:v>5.3838487913225059E-3</c:v>
                </c:pt>
                <c:pt idx="9">
                  <c:v>5.9309657773172538E-3</c:v>
                </c:pt>
                <c:pt idx="10">
                  <c:v>6.1092067228539805E-3</c:v>
                </c:pt>
                <c:pt idx="11">
                  <c:v>5.8207919406555496E-3</c:v>
                </c:pt>
                <c:pt idx="12">
                  <c:v>5.4249432656434254E-3</c:v>
                </c:pt>
                <c:pt idx="13">
                  <c:v>4.9240676860019834E-3</c:v>
                </c:pt>
                <c:pt idx="14">
                  <c:v>4.5145786490912304E-3</c:v>
                </c:pt>
                <c:pt idx="15">
                  <c:v>4.1391062690353184E-3</c:v>
                </c:pt>
                <c:pt idx="16">
                  <c:v>3.7988314837508019E-3</c:v>
                </c:pt>
                <c:pt idx="17">
                  <c:v>3.4760175251892836E-3</c:v>
                </c:pt>
                <c:pt idx="18">
                  <c:v>3.2486851475823984E-3</c:v>
                </c:pt>
                <c:pt idx="19">
                  <c:v>3.049740914780451E-3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Sheet1!$C$72:$C$91</c:f>
              <c:numCache>
                <c:formatCode>0.0%</c:formatCode>
                <c:ptCount val="20"/>
                <c:pt idx="0">
                  <c:v>7.4614753830826728E-6</c:v>
                </c:pt>
                <c:pt idx="1">
                  <c:v>1.6998335868926137E-3</c:v>
                </c:pt>
                <c:pt idx="2">
                  <c:v>3.3213430081391925E-3</c:v>
                </c:pt>
                <c:pt idx="3">
                  <c:v>4.6253440153666663E-3</c:v>
                </c:pt>
                <c:pt idx="4">
                  <c:v>4.0873282612719506E-3</c:v>
                </c:pt>
                <c:pt idx="5">
                  <c:v>3.9423367216967573E-3</c:v>
                </c:pt>
                <c:pt idx="6">
                  <c:v>3.5357367325073098E-3</c:v>
                </c:pt>
                <c:pt idx="7">
                  <c:v>3.4557263946299447E-3</c:v>
                </c:pt>
                <c:pt idx="8">
                  <c:v>3.533125217895494E-3</c:v>
                </c:pt>
                <c:pt idx="9">
                  <c:v>3.6779178553178736E-3</c:v>
                </c:pt>
                <c:pt idx="10">
                  <c:v>9.3527621877910862E-4</c:v>
                </c:pt>
                <c:pt idx="11">
                  <c:v>5.3159617662272226E-4</c:v>
                </c:pt>
                <c:pt idx="12">
                  <c:v>2.1226606392938858E-3</c:v>
                </c:pt>
                <c:pt idx="13">
                  <c:v>1.0781150607247225E-3</c:v>
                </c:pt>
                <c:pt idx="14">
                  <c:v>6.6917109073038507E-5</c:v>
                </c:pt>
                <c:pt idx="15">
                  <c:v>-8.7054150923768128E-4</c:v>
                </c:pt>
                <c:pt idx="16">
                  <c:v>4.4706513542506425E-4</c:v>
                </c:pt>
                <c:pt idx="17">
                  <c:v>-3.3501196968086731E-4</c:v>
                </c:pt>
                <c:pt idx="18">
                  <c:v>2.0220950328192255E-4</c:v>
                </c:pt>
                <c:pt idx="19">
                  <c:v>-1.676821559692623E-4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Sheet1!$D$72:$D$91</c:f>
              <c:numCache>
                <c:formatCode>0.0%</c:formatCode>
                <c:ptCount val="20"/>
                <c:pt idx="0">
                  <c:v>2.1312307454626855E-6</c:v>
                </c:pt>
                <c:pt idx="1">
                  <c:v>1.1056515505194216E-2</c:v>
                </c:pt>
                <c:pt idx="2">
                  <c:v>-4.3451733557365956E-4</c:v>
                </c:pt>
                <c:pt idx="3">
                  <c:v>1.8334543919853044E-3</c:v>
                </c:pt>
                <c:pt idx="4">
                  <c:v>2.5221581873753809E-3</c:v>
                </c:pt>
                <c:pt idx="5">
                  <c:v>2.7888360932820711E-3</c:v>
                </c:pt>
                <c:pt idx="6">
                  <c:v>2.9744552791379059E-3</c:v>
                </c:pt>
                <c:pt idx="7">
                  <c:v>3.2972824531693535E-3</c:v>
                </c:pt>
                <c:pt idx="8">
                  <c:v>3.6878174544076798E-3</c:v>
                </c:pt>
                <c:pt idx="9">
                  <c:v>4.137440509370034E-3</c:v>
                </c:pt>
                <c:pt idx="10">
                  <c:v>3.5280341889740011E-3</c:v>
                </c:pt>
                <c:pt idx="11">
                  <c:v>1.4843237345725066E-3</c:v>
                </c:pt>
                <c:pt idx="12">
                  <c:v>1.9720117248969282E-3</c:v>
                </c:pt>
                <c:pt idx="13">
                  <c:v>3.2309541275177909E-3</c:v>
                </c:pt>
                <c:pt idx="14">
                  <c:v>2.2822211752620584E-3</c:v>
                </c:pt>
                <c:pt idx="15">
                  <c:v>1.3655117330301822E-3</c:v>
                </c:pt>
                <c:pt idx="16">
                  <c:v>1.3758465647929063E-3</c:v>
                </c:pt>
                <c:pt idx="17">
                  <c:v>1.9539173108502985E-3</c:v>
                </c:pt>
                <c:pt idx="18">
                  <c:v>1.8596802952351599E-3</c:v>
                </c:pt>
                <c:pt idx="19">
                  <c:v>2.1510682297313831E-3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Sheet1!$E$72:$E$91</c:f>
              <c:numCache>
                <c:formatCode>0%</c:formatCode>
                <c:ptCount val="20"/>
                <c:pt idx="0">
                  <c:v>-7.8138538275433517E-4</c:v>
                </c:pt>
                <c:pt idx="1">
                  <c:v>9.1098672875519586E-4</c:v>
                </c:pt>
                <c:pt idx="2">
                  <c:v>2.5324961500017744E-3</c:v>
                </c:pt>
                <c:pt idx="3">
                  <c:v>3.8364971572292482E-3</c:v>
                </c:pt>
                <c:pt idx="4">
                  <c:v>3.2984814031345325E-3</c:v>
                </c:pt>
                <c:pt idx="5">
                  <c:v>3.1534898635593393E-3</c:v>
                </c:pt>
                <c:pt idx="6">
                  <c:v>2.7468898743698922E-3</c:v>
                </c:pt>
                <c:pt idx="7">
                  <c:v>2.6668795364925271E-3</c:v>
                </c:pt>
                <c:pt idx="8">
                  <c:v>2.7442783597580759E-3</c:v>
                </c:pt>
                <c:pt idx="9">
                  <c:v>2.8890709971804559E-3</c:v>
                </c:pt>
                <c:pt idx="10">
                  <c:v>1.4642936064169078E-4</c:v>
                </c:pt>
                <c:pt idx="11">
                  <c:v>-2.5725068151469558E-4</c:v>
                </c:pt>
                <c:pt idx="12">
                  <c:v>1.333813781156468E-3</c:v>
                </c:pt>
                <c:pt idx="13">
                  <c:v>2.8926820258730465E-4</c:v>
                </c:pt>
                <c:pt idx="14">
                  <c:v>-7.2192974906437938E-4</c:v>
                </c:pt>
                <c:pt idx="15">
                  <c:v>-1.659388367375099E-3</c:v>
                </c:pt>
                <c:pt idx="16">
                  <c:v>-3.417817227123536E-4</c:v>
                </c:pt>
                <c:pt idx="17">
                  <c:v>-1.1238588278182852E-3</c:v>
                </c:pt>
                <c:pt idx="18">
                  <c:v>-5.8663735485549534E-4</c:v>
                </c:pt>
                <c:pt idx="19">
                  <c:v>-9.5652901410668014E-4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Sheet1!$F$72:$F$91</c:f>
              <c:numCache>
                <c:formatCode>0%</c:formatCode>
                <c:ptCount val="20"/>
                <c:pt idx="0">
                  <c:v>7.9630833352050052E-4</c:v>
                </c:pt>
                <c:pt idx="1">
                  <c:v>2.4886804450300315E-3</c:v>
                </c:pt>
                <c:pt idx="2">
                  <c:v>4.1101898662766105E-3</c:v>
                </c:pt>
                <c:pt idx="3">
                  <c:v>5.4141908735040843E-3</c:v>
                </c:pt>
                <c:pt idx="4">
                  <c:v>4.8761751194093686E-3</c:v>
                </c:pt>
                <c:pt idx="5">
                  <c:v>4.7311835798341754E-3</c:v>
                </c:pt>
                <c:pt idx="6">
                  <c:v>4.3245835906447275E-3</c:v>
                </c:pt>
                <c:pt idx="7">
                  <c:v>4.2445732527673623E-3</c:v>
                </c:pt>
                <c:pt idx="8">
                  <c:v>4.3219720760329121E-3</c:v>
                </c:pt>
                <c:pt idx="9">
                  <c:v>4.4667647134552912E-3</c:v>
                </c:pt>
                <c:pt idx="10">
                  <c:v>1.7241230769165265E-3</c:v>
                </c:pt>
                <c:pt idx="11">
                  <c:v>1.3204430347601402E-3</c:v>
                </c:pt>
                <c:pt idx="12">
                  <c:v>2.9115074974313034E-3</c:v>
                </c:pt>
                <c:pt idx="13">
                  <c:v>1.8669619188621403E-3</c:v>
                </c:pt>
                <c:pt idx="14">
                  <c:v>8.5576396721045631E-4</c:v>
                </c:pt>
                <c:pt idx="15">
                  <c:v>-8.1694651100263434E-5</c:v>
                </c:pt>
                <c:pt idx="16">
                  <c:v>1.235911993562482E-3</c:v>
                </c:pt>
                <c:pt idx="17">
                  <c:v>4.5383488845655054E-4</c:v>
                </c:pt>
                <c:pt idx="18">
                  <c:v>9.9105636141934034E-4</c:v>
                </c:pt>
                <c:pt idx="19">
                  <c:v>6.2116470216815555E-4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Sheet1!$G$72:$G$91</c:f>
              <c:numCache>
                <c:formatCode>0%</c:formatCode>
                <c:ptCount val="20"/>
                <c:pt idx="0">
                  <c:v>-1.0003109331029481E-3</c:v>
                </c:pt>
                <c:pt idx="1">
                  <c:v>1.0054073341345804E-2</c:v>
                </c:pt>
                <c:pt idx="2">
                  <c:v>-1.4369594994220703E-3</c:v>
                </c:pt>
                <c:pt idx="3">
                  <c:v>8.310122281368936E-4</c:v>
                </c:pt>
                <c:pt idx="4">
                  <c:v>1.51971602352697E-3</c:v>
                </c:pt>
                <c:pt idx="5">
                  <c:v>1.7863939294336603E-3</c:v>
                </c:pt>
                <c:pt idx="6">
                  <c:v>1.9720131152894949E-3</c:v>
                </c:pt>
                <c:pt idx="7">
                  <c:v>2.2948402893209425E-3</c:v>
                </c:pt>
                <c:pt idx="8">
                  <c:v>2.6853752905592687E-3</c:v>
                </c:pt>
                <c:pt idx="9">
                  <c:v>3.1349983455216234E-3</c:v>
                </c:pt>
                <c:pt idx="10">
                  <c:v>2.5255920251255901E-3</c:v>
                </c:pt>
                <c:pt idx="11">
                  <c:v>4.8188157072409578E-4</c:v>
                </c:pt>
                <c:pt idx="12">
                  <c:v>9.6956956104851731E-4</c:v>
                </c:pt>
                <c:pt idx="13">
                  <c:v>2.2285119636693803E-3</c:v>
                </c:pt>
                <c:pt idx="14">
                  <c:v>1.2797790114136476E-3</c:v>
                </c:pt>
                <c:pt idx="15">
                  <c:v>3.6306956918177131E-4</c:v>
                </c:pt>
                <c:pt idx="16">
                  <c:v>3.7340440094449541E-4</c:v>
                </c:pt>
                <c:pt idx="17">
                  <c:v>9.5147514700188768E-4</c:v>
                </c:pt>
                <c:pt idx="18">
                  <c:v>8.572381313867491E-4</c:v>
                </c:pt>
                <c:pt idx="19">
                  <c:v>1.1486260658829723E-3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Sheet1!$H$72:$H$91</c:f>
              <c:numCache>
                <c:formatCode>0%</c:formatCode>
                <c:ptCount val="20"/>
                <c:pt idx="0">
                  <c:v>1.0045733945938736E-3</c:v>
                </c:pt>
                <c:pt idx="1">
                  <c:v>1.2058957669042627E-2</c:v>
                </c:pt>
                <c:pt idx="2">
                  <c:v>5.6792482827475134E-4</c:v>
                </c:pt>
                <c:pt idx="3">
                  <c:v>2.8358965558337151E-3</c:v>
                </c:pt>
                <c:pt idx="4">
                  <c:v>3.5246003512237915E-3</c:v>
                </c:pt>
                <c:pt idx="5">
                  <c:v>3.7912782571304822E-3</c:v>
                </c:pt>
                <c:pt idx="6">
                  <c:v>3.976897442986317E-3</c:v>
                </c:pt>
                <c:pt idx="7">
                  <c:v>4.2997246170177646E-3</c:v>
                </c:pt>
                <c:pt idx="8">
                  <c:v>4.6902596182560909E-3</c:v>
                </c:pt>
                <c:pt idx="9">
                  <c:v>5.1398826732184447E-3</c:v>
                </c:pt>
                <c:pt idx="10">
                  <c:v>4.5304763528224122E-3</c:v>
                </c:pt>
                <c:pt idx="11">
                  <c:v>2.4867658984209177E-3</c:v>
                </c:pt>
                <c:pt idx="12">
                  <c:v>2.9744538887453388E-3</c:v>
                </c:pt>
                <c:pt idx="13">
                  <c:v>4.2333962913662015E-3</c:v>
                </c:pt>
                <c:pt idx="14">
                  <c:v>3.284663339110469E-3</c:v>
                </c:pt>
                <c:pt idx="15">
                  <c:v>2.367953896878593E-3</c:v>
                </c:pt>
                <c:pt idx="16">
                  <c:v>2.3782887286413171E-3</c:v>
                </c:pt>
                <c:pt idx="17">
                  <c:v>2.9563594746987096E-3</c:v>
                </c:pt>
                <c:pt idx="18">
                  <c:v>2.8621224590835706E-3</c:v>
                </c:pt>
                <c:pt idx="19">
                  <c:v>3.1535103935797937E-3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Sheet1!$C$95:$C$114</c:f>
              <c:numCache>
                <c:formatCode>0.0%</c:formatCode>
                <c:ptCount val="20"/>
                <c:pt idx="0">
                  <c:v>9.9995328765849368E-3</c:v>
                </c:pt>
                <c:pt idx="1">
                  <c:v>1.6956822611054093E-2</c:v>
                </c:pt>
                <c:pt idx="2">
                  <c:v>2.1388666437176612E-2</c:v>
                </c:pt>
                <c:pt idx="3">
                  <c:v>2.3942327223953154E-2</c:v>
                </c:pt>
                <c:pt idx="4">
                  <c:v>2.4957311083616145E-2</c:v>
                </c:pt>
                <c:pt idx="5">
                  <c:v>2.4827237608434839E-2</c:v>
                </c:pt>
                <c:pt idx="6">
                  <c:v>2.3803819635020162E-2</c:v>
                </c:pt>
                <c:pt idx="7">
                  <c:v>2.2134919280398072E-2</c:v>
                </c:pt>
                <c:pt idx="8">
                  <c:v>2.0013578954166049E-2</c:v>
                </c:pt>
                <c:pt idx="9">
                  <c:v>1.7637734491947454E-2</c:v>
                </c:pt>
                <c:pt idx="10">
                  <c:v>1.6102635274678184E-2</c:v>
                </c:pt>
                <c:pt idx="11">
                  <c:v>1.4421295604262268E-2</c:v>
                </c:pt>
                <c:pt idx="12">
                  <c:v>1.3293955473498495E-2</c:v>
                </c:pt>
                <c:pt idx="13">
                  <c:v>1.192641933404257E-2</c:v>
                </c:pt>
                <c:pt idx="14">
                  <c:v>1.1165243569484911E-2</c:v>
                </c:pt>
                <c:pt idx="15">
                  <c:v>1.0110701133300317E-2</c:v>
                </c:pt>
                <c:pt idx="16">
                  <c:v>9.4839051071146912E-3</c:v>
                </c:pt>
                <c:pt idx="17">
                  <c:v>8.6173795206056746E-3</c:v>
                </c:pt>
                <c:pt idx="18">
                  <c:v>8.0621303182988862E-3</c:v>
                </c:pt>
                <c:pt idx="19">
                  <c:v>7.3448173789817835E-3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Sheet1!$D$95:$D$114</c:f>
              <c:numCache>
                <c:formatCode>0.0%</c:formatCode>
                <c:ptCount val="20"/>
                <c:pt idx="0">
                  <c:v>1.0000993822234103E-2</c:v>
                </c:pt>
                <c:pt idx="1">
                  <c:v>1.7793435323720574E-2</c:v>
                </c:pt>
                <c:pt idx="2">
                  <c:v>2.3060041997907187E-2</c:v>
                </c:pt>
                <c:pt idx="3">
                  <c:v>2.6349011138981391E-2</c:v>
                </c:pt>
                <c:pt idx="4">
                  <c:v>2.7944513153562122E-2</c:v>
                </c:pt>
                <c:pt idx="5">
                  <c:v>2.823737635125341E-2</c:v>
                </c:pt>
                <c:pt idx="6">
                  <c:v>2.7547244317058416E-2</c:v>
                </c:pt>
                <c:pt idx="7">
                  <c:v>2.613471451228664E-2</c:v>
                </c:pt>
                <c:pt idx="8">
                  <c:v>2.4229937296847387E-2</c:v>
                </c:pt>
                <c:pt idx="9">
                  <c:v>2.2033226226411937E-2</c:v>
                </c:pt>
                <c:pt idx="10">
                  <c:v>2.0083571444514902E-2</c:v>
                </c:pt>
                <c:pt idx="11">
                  <c:v>1.8735199727083082E-2</c:v>
                </c:pt>
                <c:pt idx="12">
                  <c:v>1.7597970364312709E-2</c:v>
                </c:pt>
                <c:pt idx="13">
                  <c:v>1.682250911777252E-2</c:v>
                </c:pt>
                <c:pt idx="14">
                  <c:v>1.6217481516571611E-2</c:v>
                </c:pt>
                <c:pt idx="15">
                  <c:v>1.5951259712099524E-2</c:v>
                </c:pt>
                <c:pt idx="16">
                  <c:v>1.5856983517883557E-2</c:v>
                </c:pt>
                <c:pt idx="17">
                  <c:v>1.6077015614663299E-2</c:v>
                </c:pt>
                <c:pt idx="18">
                  <c:v>1.646054361838243E-2</c:v>
                </c:pt>
                <c:pt idx="19">
                  <c:v>1.7215992852357708E-2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Sheet1!$E$95:$E$114</c:f>
              <c:numCache>
                <c:formatCode>0.0%</c:formatCode>
                <c:ptCount val="20"/>
                <c:pt idx="0">
                  <c:v>1.2703322387169341E-2</c:v>
                </c:pt>
                <c:pt idx="1">
                  <c:v>1.9660612121638499E-2</c:v>
                </c:pt>
                <c:pt idx="2">
                  <c:v>2.4092455947761018E-2</c:v>
                </c:pt>
                <c:pt idx="3">
                  <c:v>2.664611673453756E-2</c:v>
                </c:pt>
                <c:pt idx="4">
                  <c:v>2.7661100594200551E-2</c:v>
                </c:pt>
                <c:pt idx="5">
                  <c:v>2.7531027119019245E-2</c:v>
                </c:pt>
                <c:pt idx="6">
                  <c:v>2.6507609145604568E-2</c:v>
                </c:pt>
                <c:pt idx="7">
                  <c:v>2.4838708790982478E-2</c:v>
                </c:pt>
                <c:pt idx="8">
                  <c:v>2.2717368464750455E-2</c:v>
                </c:pt>
                <c:pt idx="9">
                  <c:v>2.034152400253186E-2</c:v>
                </c:pt>
                <c:pt idx="10">
                  <c:v>1.880642478526259E-2</c:v>
                </c:pt>
                <c:pt idx="11">
                  <c:v>1.7125085114846672E-2</c:v>
                </c:pt>
                <c:pt idx="12">
                  <c:v>1.59977449840829E-2</c:v>
                </c:pt>
                <c:pt idx="13">
                  <c:v>1.4630208844626975E-2</c:v>
                </c:pt>
                <c:pt idx="14">
                  <c:v>1.3869033080069315E-2</c:v>
                </c:pt>
                <c:pt idx="15">
                  <c:v>1.2814490643884721E-2</c:v>
                </c:pt>
                <c:pt idx="16">
                  <c:v>1.2187694617699096E-2</c:v>
                </c:pt>
                <c:pt idx="17">
                  <c:v>1.1321169031190081E-2</c:v>
                </c:pt>
                <c:pt idx="18">
                  <c:v>1.0765919828883291E-2</c:v>
                </c:pt>
                <c:pt idx="19">
                  <c:v>1.004860688956619E-2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Sheet1!$F$95:$F$114</c:f>
              <c:numCache>
                <c:formatCode>0.0%</c:formatCode>
                <c:ptCount val="20"/>
                <c:pt idx="0">
                  <c:v>1.2703322387169341E-2</c:v>
                </c:pt>
                <c:pt idx="1">
                  <c:v>1.9660612121638499E-2</c:v>
                </c:pt>
                <c:pt idx="2">
                  <c:v>2.4092455947761018E-2</c:v>
                </c:pt>
                <c:pt idx="3">
                  <c:v>2.664611673453756E-2</c:v>
                </c:pt>
                <c:pt idx="4">
                  <c:v>2.7661100594200551E-2</c:v>
                </c:pt>
                <c:pt idx="5">
                  <c:v>2.7531027119019245E-2</c:v>
                </c:pt>
                <c:pt idx="6">
                  <c:v>2.6507609145604568E-2</c:v>
                </c:pt>
                <c:pt idx="7">
                  <c:v>2.4838708790982478E-2</c:v>
                </c:pt>
                <c:pt idx="8">
                  <c:v>2.2717368464750455E-2</c:v>
                </c:pt>
                <c:pt idx="9">
                  <c:v>2.034152400253186E-2</c:v>
                </c:pt>
                <c:pt idx="10">
                  <c:v>1.880642478526259E-2</c:v>
                </c:pt>
                <c:pt idx="11">
                  <c:v>1.7125085114846672E-2</c:v>
                </c:pt>
                <c:pt idx="12">
                  <c:v>1.59977449840829E-2</c:v>
                </c:pt>
                <c:pt idx="13">
                  <c:v>1.4630208844626975E-2</c:v>
                </c:pt>
                <c:pt idx="14">
                  <c:v>1.3869033080069315E-2</c:v>
                </c:pt>
                <c:pt idx="15">
                  <c:v>1.2814490643884721E-2</c:v>
                </c:pt>
                <c:pt idx="16">
                  <c:v>1.2187694617699096E-2</c:v>
                </c:pt>
                <c:pt idx="17">
                  <c:v>1.1321169031190081E-2</c:v>
                </c:pt>
                <c:pt idx="18">
                  <c:v>1.0765919828883291E-2</c:v>
                </c:pt>
                <c:pt idx="19">
                  <c:v>1.004860688956619E-2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Sheet1!$G$95:$G$114</c:f>
              <c:numCache>
                <c:formatCode>0.0%</c:formatCode>
                <c:ptCount val="20"/>
                <c:pt idx="0">
                  <c:v>7.7478779355908212E-3</c:v>
                </c:pt>
                <c:pt idx="1">
                  <c:v>1.5540319437077291E-2</c:v>
                </c:pt>
                <c:pt idx="2">
                  <c:v>2.0806926111263904E-2</c:v>
                </c:pt>
                <c:pt idx="3">
                  <c:v>2.4095895252338108E-2</c:v>
                </c:pt>
                <c:pt idx="4">
                  <c:v>2.5691397266918839E-2</c:v>
                </c:pt>
                <c:pt idx="5">
                  <c:v>2.5984260464610127E-2</c:v>
                </c:pt>
                <c:pt idx="6">
                  <c:v>2.5294128430415133E-2</c:v>
                </c:pt>
                <c:pt idx="7">
                  <c:v>2.3881598625643357E-2</c:v>
                </c:pt>
                <c:pt idx="8">
                  <c:v>2.1976821410204104E-2</c:v>
                </c:pt>
                <c:pt idx="9">
                  <c:v>1.9780110339768654E-2</c:v>
                </c:pt>
                <c:pt idx="10">
                  <c:v>1.7830455557871619E-2</c:v>
                </c:pt>
                <c:pt idx="11">
                  <c:v>1.6482083840439799E-2</c:v>
                </c:pt>
                <c:pt idx="12">
                  <c:v>1.5344854477669426E-2</c:v>
                </c:pt>
                <c:pt idx="13">
                  <c:v>1.4569393231129237E-2</c:v>
                </c:pt>
                <c:pt idx="14">
                  <c:v>1.3964365629928328E-2</c:v>
                </c:pt>
                <c:pt idx="15">
                  <c:v>1.3698143825456241E-2</c:v>
                </c:pt>
                <c:pt idx="16">
                  <c:v>1.3603867631240274E-2</c:v>
                </c:pt>
                <c:pt idx="17">
                  <c:v>1.3823899728020016E-2</c:v>
                </c:pt>
                <c:pt idx="18">
                  <c:v>1.4207427731739147E-2</c:v>
                </c:pt>
                <c:pt idx="19">
                  <c:v>1.4962876965714425E-2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Sheet1!$H$95:$H$114</c:f>
              <c:numCache>
                <c:formatCode>0.0%</c:formatCode>
                <c:ptCount val="20"/>
                <c:pt idx="0">
                  <c:v>1.2254109708877386E-2</c:v>
                </c:pt>
                <c:pt idx="1">
                  <c:v>2.0046551210363858E-2</c:v>
                </c:pt>
                <c:pt idx="2">
                  <c:v>2.531315788455047E-2</c:v>
                </c:pt>
                <c:pt idx="3">
                  <c:v>2.8602127025624674E-2</c:v>
                </c:pt>
                <c:pt idx="4">
                  <c:v>3.0197629040205405E-2</c:v>
                </c:pt>
                <c:pt idx="5">
                  <c:v>3.0490492237896693E-2</c:v>
                </c:pt>
                <c:pt idx="6">
                  <c:v>2.9800360203701699E-2</c:v>
                </c:pt>
                <c:pt idx="7">
                  <c:v>2.8387830398929923E-2</c:v>
                </c:pt>
                <c:pt idx="8">
                  <c:v>2.648305318349067E-2</c:v>
                </c:pt>
                <c:pt idx="9">
                  <c:v>2.428634211305522E-2</c:v>
                </c:pt>
                <c:pt idx="10">
                  <c:v>2.2336687331158185E-2</c:v>
                </c:pt>
                <c:pt idx="11">
                  <c:v>2.0988315613726365E-2</c:v>
                </c:pt>
                <c:pt idx="12">
                  <c:v>1.9851086250955993E-2</c:v>
                </c:pt>
                <c:pt idx="13">
                  <c:v>1.9075625004415803E-2</c:v>
                </c:pt>
                <c:pt idx="14">
                  <c:v>1.8470597403214894E-2</c:v>
                </c:pt>
                <c:pt idx="15">
                  <c:v>1.8204375598742807E-2</c:v>
                </c:pt>
                <c:pt idx="16">
                  <c:v>1.811009940452684E-2</c:v>
                </c:pt>
                <c:pt idx="17">
                  <c:v>1.8330131501306583E-2</c:v>
                </c:pt>
                <c:pt idx="18">
                  <c:v>1.8713659505025713E-2</c:v>
                </c:pt>
                <c:pt idx="19">
                  <c:v>1.9469108739000991E-2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Sheet1!$C$117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Sheet1!$C$118:$C$137</c:f>
              <c:numCache>
                <c:formatCode>General</c:formatCode>
                <c:ptCount val="20"/>
                <c:pt idx="0">
                  <c:v>-3.227721360155013E-6</c:v>
                </c:pt>
                <c:pt idx="1">
                  <c:v>-0.24301882035348027</c:v>
                </c:pt>
                <c:pt idx="2">
                  <c:v>-9.574883643837552E-2</c:v>
                </c:pt>
                <c:pt idx="3">
                  <c:v>-0.15495310360812972</c:v>
                </c:pt>
                <c:pt idx="4">
                  <c:v>-9.4160903119224454E-2</c:v>
                </c:pt>
                <c:pt idx="5">
                  <c:v>-8.9218533928654295E-2</c:v>
                </c:pt>
                <c:pt idx="6">
                  <c:v>-5.3071987535342202E-2</c:v>
                </c:pt>
                <c:pt idx="7">
                  <c:v>-3.394003794304392E-2</c:v>
                </c:pt>
                <c:pt idx="8">
                  <c:v>-7.3098456655102777E-3</c:v>
                </c:pt>
                <c:pt idx="9">
                  <c:v>4.79628290534727E-3</c:v>
                </c:pt>
                <c:pt idx="10">
                  <c:v>-0.17662347802032971</c:v>
                </c:pt>
                <c:pt idx="11">
                  <c:v>8.1818782306027377E-2</c:v>
                </c:pt>
                <c:pt idx="12">
                  <c:v>-2.9113208031904366E-2</c:v>
                </c:pt>
                <c:pt idx="13">
                  <c:v>6.310272849153345E-2</c:v>
                </c:pt>
                <c:pt idx="14">
                  <c:v>-7.305354633338261E-2</c:v>
                </c:pt>
                <c:pt idx="15">
                  <c:v>5.8759102876939383E-2</c:v>
                </c:pt>
                <c:pt idx="16">
                  <c:v>-4.8829799817423185E-2</c:v>
                </c:pt>
                <c:pt idx="17">
                  <c:v>3.7885427191506109E-2</c:v>
                </c:pt>
                <c:pt idx="18">
                  <c:v>-5.0417752649267553E-2</c:v>
                </c:pt>
                <c:pt idx="19">
                  <c:v>2.6519334926946185E-2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Sheet1!$D$117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Sheet1!$D$118:$D$137</c:f>
              <c:numCache>
                <c:formatCode>General</c:formatCode>
                <c:ptCount val="20"/>
                <c:pt idx="0">
                  <c:v>2.7258053112190765E-4</c:v>
                </c:pt>
                <c:pt idx="1">
                  <c:v>-0.28294033674934793</c:v>
                </c:pt>
                <c:pt idx="2">
                  <c:v>-0.19776902466162999</c:v>
                </c:pt>
                <c:pt idx="3">
                  <c:v>-0.16358760809338388</c:v>
                </c:pt>
                <c:pt idx="4">
                  <c:v>-0.14002095923895003</c:v>
                </c:pt>
                <c:pt idx="5">
                  <c:v>-0.11911484146571105</c:v>
                </c:pt>
                <c:pt idx="6">
                  <c:v>-9.3491441227436786E-2</c:v>
                </c:pt>
                <c:pt idx="7">
                  <c:v>-6.8728460076191308E-2</c:v>
                </c:pt>
                <c:pt idx="8">
                  <c:v>-4.961918265117838E-2</c:v>
                </c:pt>
                <c:pt idx="9">
                  <c:v>-3.4711102964823638E-2</c:v>
                </c:pt>
                <c:pt idx="10">
                  <c:v>-9.8172146770759278E-2</c:v>
                </c:pt>
                <c:pt idx="11">
                  <c:v>-0.17073415072781223</c:v>
                </c:pt>
                <c:pt idx="12">
                  <c:v>-8.9158882595550886E-4</c:v>
                </c:pt>
                <c:pt idx="13">
                  <c:v>-7.1214696759845819E-2</c:v>
                </c:pt>
                <c:pt idx="14">
                  <c:v>-5.1682943542021499E-2</c:v>
                </c:pt>
                <c:pt idx="15">
                  <c:v>-0.12486539895756422</c:v>
                </c:pt>
                <c:pt idx="16">
                  <c:v>-7.6903255861077172E-2</c:v>
                </c:pt>
                <c:pt idx="17">
                  <c:v>-0.14961837766674566</c:v>
                </c:pt>
                <c:pt idx="18">
                  <c:v>-0.1286920428379732</c:v>
                </c:pt>
                <c:pt idx="19">
                  <c:v>-0.20989062253029558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Sheet1!$E$117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Sheet1!$E$118:$E$137</c:f>
              <c:numCache>
                <c:formatCode>General</c:formatCode>
                <c:ptCount val="20"/>
                <c:pt idx="0">
                  <c:v>-3.6706888704059387E-2</c:v>
                </c:pt>
                <c:pt idx="1">
                  <c:v>-0.2797224813361795</c:v>
                </c:pt>
                <c:pt idx="2">
                  <c:v>-0.13245249742107476</c:v>
                </c:pt>
                <c:pt idx="3">
                  <c:v>-0.19165676459082895</c:v>
                </c:pt>
                <c:pt idx="4">
                  <c:v>-0.13086456410192368</c:v>
                </c:pt>
                <c:pt idx="5">
                  <c:v>-0.12592219491135354</c:v>
                </c:pt>
                <c:pt idx="6">
                  <c:v>-8.9775648518041429E-2</c:v>
                </c:pt>
                <c:pt idx="7">
                  <c:v>-7.0643698925743154E-2</c:v>
                </c:pt>
                <c:pt idx="8">
                  <c:v>-4.4013506648209508E-2</c:v>
                </c:pt>
                <c:pt idx="9">
                  <c:v>-3.1907378077351965E-2</c:v>
                </c:pt>
                <c:pt idx="10">
                  <c:v>-0.21332713900302894</c:v>
                </c:pt>
                <c:pt idx="11">
                  <c:v>4.5115121323328143E-2</c:v>
                </c:pt>
                <c:pt idx="12">
                  <c:v>-6.5816869014603596E-2</c:v>
                </c:pt>
                <c:pt idx="13">
                  <c:v>2.6399067508834216E-2</c:v>
                </c:pt>
                <c:pt idx="14">
                  <c:v>-0.10975720731608185</c:v>
                </c:pt>
                <c:pt idx="15">
                  <c:v>2.2055441894240149E-2</c:v>
                </c:pt>
                <c:pt idx="16">
                  <c:v>-8.5533460800122418E-2</c:v>
                </c:pt>
                <c:pt idx="17">
                  <c:v>1.1817662088068753E-3</c:v>
                </c:pt>
                <c:pt idx="18">
                  <c:v>-8.7121413631966793E-2</c:v>
                </c:pt>
                <c:pt idx="19">
                  <c:v>-1.0184326055753049E-2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Sheet1!$F$117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Sheet1!$F$118:$F$137</c:f>
              <c:numCache>
                <c:formatCode>General</c:formatCode>
                <c:ptCount val="20"/>
                <c:pt idx="0">
                  <c:v>3.670043326133908E-2</c:v>
                </c:pt>
                <c:pt idx="1">
                  <c:v>-0.20631515937078104</c:v>
                </c:pt>
                <c:pt idx="2">
                  <c:v>-5.9045175455676287E-2</c:v>
                </c:pt>
                <c:pt idx="3">
                  <c:v>-0.1182494426254305</c:v>
                </c:pt>
                <c:pt idx="4">
                  <c:v>-5.745724213652522E-2</c:v>
                </c:pt>
                <c:pt idx="5">
                  <c:v>-5.2514872945955061E-2</c:v>
                </c:pt>
                <c:pt idx="6">
                  <c:v>-1.6368326552642969E-2</c:v>
                </c:pt>
                <c:pt idx="7">
                  <c:v>2.7636230396553135E-3</c:v>
                </c:pt>
                <c:pt idx="8">
                  <c:v>2.9393815317188956E-2</c:v>
                </c:pt>
                <c:pt idx="9">
                  <c:v>4.1499943888046502E-2</c:v>
                </c:pt>
                <c:pt idx="10">
                  <c:v>-0.13991981703763048</c:v>
                </c:pt>
                <c:pt idx="11">
                  <c:v>0.1185224432887266</c:v>
                </c:pt>
                <c:pt idx="12">
                  <c:v>7.5904529507948675E-3</c:v>
                </c:pt>
                <c:pt idx="13">
                  <c:v>9.9806389474232676E-2</c:v>
                </c:pt>
                <c:pt idx="14">
                  <c:v>-3.6349885350683377E-2</c:v>
                </c:pt>
                <c:pt idx="15">
                  <c:v>9.5462763859638616E-2</c:v>
                </c:pt>
                <c:pt idx="16">
                  <c:v>-1.2126138834723951E-2</c:v>
                </c:pt>
                <c:pt idx="17">
                  <c:v>7.4589088174205342E-2</c:v>
                </c:pt>
                <c:pt idx="18">
                  <c:v>-1.3714091666568319E-2</c:v>
                </c:pt>
                <c:pt idx="19">
                  <c:v>6.3222995909645419E-2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Sheet1!$G$117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Sheet1!$G$118:$G$137</c:f>
              <c:numCache>
                <c:formatCode>General</c:formatCode>
                <c:ptCount val="20"/>
                <c:pt idx="0">
                  <c:v>-3.1317671945068584E-2</c:v>
                </c:pt>
                <c:pt idx="1">
                  <c:v>-0.31453058922553845</c:v>
                </c:pt>
                <c:pt idx="2">
                  <c:v>-0.22935927713782048</c:v>
                </c:pt>
                <c:pt idx="3">
                  <c:v>-0.19517786056957437</c:v>
                </c:pt>
                <c:pt idx="4">
                  <c:v>-0.17161121171514052</c:v>
                </c:pt>
                <c:pt idx="5">
                  <c:v>-0.15070509394190154</c:v>
                </c:pt>
                <c:pt idx="6">
                  <c:v>-0.12508169370362726</c:v>
                </c:pt>
                <c:pt idx="7">
                  <c:v>-0.1003187125523818</c:v>
                </c:pt>
                <c:pt idx="8">
                  <c:v>-8.1209435127368862E-2</c:v>
                </c:pt>
                <c:pt idx="9">
                  <c:v>-6.630135544101412E-2</c:v>
                </c:pt>
                <c:pt idx="10">
                  <c:v>-0.12976239924694977</c:v>
                </c:pt>
                <c:pt idx="11">
                  <c:v>-0.20232440320400272</c:v>
                </c:pt>
                <c:pt idx="12">
                  <c:v>-3.2481841302146E-2</c:v>
                </c:pt>
                <c:pt idx="13">
                  <c:v>-0.10280494923603631</c:v>
                </c:pt>
                <c:pt idx="14">
                  <c:v>-8.3273196018211981E-2</c:v>
                </c:pt>
                <c:pt idx="15">
                  <c:v>-0.15645565143375473</c:v>
                </c:pt>
                <c:pt idx="16">
                  <c:v>-0.10849350833726766</c:v>
                </c:pt>
                <c:pt idx="17">
                  <c:v>-0.18120863014293614</c:v>
                </c:pt>
                <c:pt idx="18">
                  <c:v>-0.16028229531416369</c:v>
                </c:pt>
                <c:pt idx="19">
                  <c:v>-0.24148087500648607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Sheet1!$H$117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Sheet1!$H$118:$H$137</c:f>
              <c:numCache>
                <c:formatCode>General</c:formatCode>
                <c:ptCount val="20"/>
                <c:pt idx="0">
                  <c:v>3.1862833007312394E-2</c:v>
                </c:pt>
                <c:pt idx="1">
                  <c:v>-0.25135008427315741</c:v>
                </c:pt>
                <c:pt idx="2">
                  <c:v>-0.1661787721854395</c:v>
                </c:pt>
                <c:pt idx="3">
                  <c:v>-0.13199735561719339</c:v>
                </c:pt>
                <c:pt idx="4">
                  <c:v>-0.10843070676275954</c:v>
                </c:pt>
                <c:pt idx="5">
                  <c:v>-8.7524588989520563E-2</c:v>
                </c:pt>
                <c:pt idx="6">
                  <c:v>-6.1901188751246297E-2</c:v>
                </c:pt>
                <c:pt idx="7">
                  <c:v>-3.7138207600000819E-2</c:v>
                </c:pt>
                <c:pt idx="8">
                  <c:v>-1.8028930174987891E-2</c:v>
                </c:pt>
                <c:pt idx="9">
                  <c:v>-3.1208504886331492E-3</c:v>
                </c:pt>
                <c:pt idx="10">
                  <c:v>-6.6581894294568789E-2</c:v>
                </c:pt>
                <c:pt idx="11">
                  <c:v>-0.13914389825162174</c:v>
                </c:pt>
                <c:pt idx="12">
                  <c:v>3.0698663650234981E-2</c:v>
                </c:pt>
                <c:pt idx="13">
                  <c:v>-3.962444428365533E-2</c:v>
                </c:pt>
                <c:pt idx="14">
                  <c:v>-2.009269106583101E-2</c:v>
                </c:pt>
                <c:pt idx="15">
                  <c:v>-9.3275146481373736E-2</c:v>
                </c:pt>
                <c:pt idx="16">
                  <c:v>-4.5313003384886683E-2</c:v>
                </c:pt>
                <c:pt idx="17">
                  <c:v>-0.11802812519055517</c:v>
                </c:pt>
                <c:pt idx="18">
                  <c:v>-9.7101790361782708E-2</c:v>
                </c:pt>
                <c:pt idx="19">
                  <c:v>-0.1783003700541051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Régimen Bajo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Sheet1!$C$3:$C$22</c:f>
              <c:numCache>
                <c:formatCode>0.00%</c:formatCode>
                <c:ptCount val="20"/>
                <c:pt idx="0">
                  <c:v>1.4309478572715247E-6</c:v>
                </c:pt>
                <c:pt idx="1">
                  <c:v>3.4789531234072027E-4</c:v>
                </c:pt>
                <c:pt idx="2">
                  <c:v>8.1667080968246498E-4</c:v>
                </c:pt>
                <c:pt idx="3">
                  <c:v>1.5206979744746079E-3</c:v>
                </c:pt>
                <c:pt idx="4">
                  <c:v>2.2277152974063286E-3</c:v>
                </c:pt>
                <c:pt idx="5">
                  <c:v>2.9366262046546894E-3</c:v>
                </c:pt>
                <c:pt idx="6">
                  <c:v>3.5774949823899234E-3</c:v>
                </c:pt>
                <c:pt idx="7">
                  <c:v>4.1379617142654132E-3</c:v>
                </c:pt>
                <c:pt idx="8">
                  <c:v>4.5953585949404883E-3</c:v>
                </c:pt>
                <c:pt idx="9">
                  <c:v>4.9337728873497548E-3</c:v>
                </c:pt>
                <c:pt idx="10">
                  <c:v>4.5651154582129179E-3</c:v>
                </c:pt>
                <c:pt idx="11">
                  <c:v>4.2495661539662275E-3</c:v>
                </c:pt>
                <c:pt idx="12">
                  <c:v>3.6128527557694758E-3</c:v>
                </c:pt>
                <c:pt idx="13">
                  <c:v>3.2422332863807947E-3</c:v>
                </c:pt>
                <c:pt idx="14">
                  <c:v>2.6634531060961099E-3</c:v>
                </c:pt>
                <c:pt idx="15">
                  <c:v>2.3889720922909276E-3</c:v>
                </c:pt>
                <c:pt idx="16">
                  <c:v>1.8858154165889934E-3</c:v>
                </c:pt>
                <c:pt idx="17">
                  <c:v>1.6872956970108543E-3</c:v>
                </c:pt>
                <c:pt idx="18">
                  <c:v>1.3477606328663903E-3</c:v>
                </c:pt>
                <c:pt idx="19">
                  <c:v>1.2236669136849098E-3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5-45B7-BA1D-635660ED221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Régimen Alto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Sheet1!$D$3:$D$22</c:f>
              <c:numCache>
                <c:formatCode>0.00%</c:formatCode>
                <c:ptCount val="20"/>
                <c:pt idx="0">
                  <c:v>8.5075625876855604E-8</c:v>
                </c:pt>
                <c:pt idx="1">
                  <c:v>-2.550236886784739E-4</c:v>
                </c:pt>
                <c:pt idx="2">
                  <c:v>-2.4208333068603073E-4</c:v>
                </c:pt>
                <c:pt idx="3">
                  <c:v>4.3062634387778316E-4</c:v>
                </c:pt>
                <c:pt idx="4">
                  <c:v>1.3173249751878377E-3</c:v>
                </c:pt>
                <c:pt idx="5">
                  <c:v>2.2424076608583E-3</c:v>
                </c:pt>
                <c:pt idx="6">
                  <c:v>3.1223300793382066E-3</c:v>
                </c:pt>
                <c:pt idx="7">
                  <c:v>3.9126244546113442E-3</c:v>
                </c:pt>
                <c:pt idx="8">
                  <c:v>4.588845061749551E-3</c:v>
                </c:pt>
                <c:pt idx="9">
                  <c:v>5.135962047744299E-3</c:v>
                </c:pt>
                <c:pt idx="10">
                  <c:v>5.3142029932810256E-3</c:v>
                </c:pt>
                <c:pt idx="11">
                  <c:v>5.0257882110825948E-3</c:v>
                </c:pt>
                <c:pt idx="12">
                  <c:v>4.6299395360704706E-3</c:v>
                </c:pt>
                <c:pt idx="13">
                  <c:v>4.1290639564290285E-3</c:v>
                </c:pt>
                <c:pt idx="14">
                  <c:v>3.719574919518276E-3</c:v>
                </c:pt>
                <c:pt idx="15">
                  <c:v>3.3441025394623635E-3</c:v>
                </c:pt>
                <c:pt idx="16">
                  <c:v>3.0038277541778471E-3</c:v>
                </c:pt>
                <c:pt idx="17">
                  <c:v>2.6810137956163288E-3</c:v>
                </c:pt>
                <c:pt idx="18">
                  <c:v>2.4536814180094436E-3</c:v>
                </c:pt>
                <c:pt idx="19">
                  <c:v>2.2547371852074962E-3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5-45B7-BA1D-635660ED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422831"/>
        <c:axId val="2072419919"/>
      </c:lineChart>
      <c:catAx>
        <c:axId val="20724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419919"/>
        <c:crosses val="autoZero"/>
        <c:auto val="1"/>
        <c:lblAlgn val="ctr"/>
        <c:lblOffset val="100"/>
        <c:noMultiLvlLbl val="0"/>
      </c:catAx>
      <c:valAx>
        <c:axId val="20724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4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Régimen Bajo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Sheet1!$C$26:$C$45</c:f>
              <c:numCache>
                <c:formatCode>0.0%</c:formatCode>
                <c:ptCount val="20"/>
                <c:pt idx="0">
                  <c:v>-4.6511575353781224E-8</c:v>
                </c:pt>
                <c:pt idx="1">
                  <c:v>4.8390134544397728E-3</c:v>
                </c:pt>
                <c:pt idx="2">
                  <c:v>6.5962461453456271E-3</c:v>
                </c:pt>
                <c:pt idx="3">
                  <c:v>8.9220542767600025E-3</c:v>
                </c:pt>
                <c:pt idx="4">
                  <c:v>9.8191961537439591E-3</c:v>
                </c:pt>
                <c:pt idx="5">
                  <c:v>1.0758463726542503E-2</c:v>
                </c:pt>
                <c:pt idx="6">
                  <c:v>1.1267658029116294E-2</c:v>
                </c:pt>
                <c:pt idx="7">
                  <c:v>1.1749633806555984E-2</c:v>
                </c:pt>
                <c:pt idx="8">
                  <c:v>1.209279391101457E-2</c:v>
                </c:pt>
                <c:pt idx="9">
                  <c:v>1.2453284242456708E-2</c:v>
                </c:pt>
                <c:pt idx="10">
                  <c:v>1.410727356678129E-2</c:v>
                </c:pt>
                <c:pt idx="11">
                  <c:v>1.2597584792348205E-2</c:v>
                </c:pt>
                <c:pt idx="12">
                  <c:v>1.3774873332578853E-2</c:v>
                </c:pt>
                <c:pt idx="13">
                  <c:v>1.3819468616526822E-2</c:v>
                </c:pt>
                <c:pt idx="14">
                  <c:v>1.4519943878422828E-2</c:v>
                </c:pt>
                <c:pt idx="15">
                  <c:v>1.3890190236243631E-2</c:v>
                </c:pt>
                <c:pt idx="16">
                  <c:v>1.4482063764947992E-2</c:v>
                </c:pt>
                <c:pt idx="17">
                  <c:v>1.4253662144238283E-2</c:v>
                </c:pt>
                <c:pt idx="18">
                  <c:v>1.4663258562406878E-2</c:v>
                </c:pt>
                <c:pt idx="19">
                  <c:v>1.4404736790679582E-2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E-4BF5-8885-816AA216354B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Régimen Alto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Sheet1!$D$26:$D$45</c:f>
              <c:numCache>
                <c:formatCode>0.0%</c:formatCode>
                <c:ptCount val="20"/>
                <c:pt idx="0">
                  <c:v>-9.9039936391356399E-7</c:v>
                </c:pt>
                <c:pt idx="1">
                  <c:v>5.0120885287991994E-3</c:v>
                </c:pt>
                <c:pt idx="2">
                  <c:v>2.8479553383274738E-3</c:v>
                </c:pt>
                <c:pt idx="3">
                  <c:v>4.6404480327888846E-3</c:v>
                </c:pt>
                <c:pt idx="4">
                  <c:v>5.9468411530756082E-3</c:v>
                </c:pt>
                <c:pt idx="5">
                  <c:v>6.8705785493312233E-3</c:v>
                </c:pt>
                <c:pt idx="6">
                  <c:v>7.4489491357161959E-3</c:v>
                </c:pt>
                <c:pt idx="7">
                  <c:v>7.8580180553791453E-3</c:v>
                </c:pt>
                <c:pt idx="8">
                  <c:v>8.1435180117511458E-3</c:v>
                </c:pt>
                <c:pt idx="9">
                  <c:v>8.3464383258788251E-3</c:v>
                </c:pt>
                <c:pt idx="10">
                  <c:v>9.0319679375657266E-3</c:v>
                </c:pt>
                <c:pt idx="11">
                  <c:v>9.6635995889176526E-3</c:v>
                </c:pt>
                <c:pt idx="12">
                  <c:v>8.5050528828609188E-3</c:v>
                </c:pt>
                <c:pt idx="13">
                  <c:v>9.3532741045252166E-3</c:v>
                </c:pt>
                <c:pt idx="14">
                  <c:v>9.3497515891674786E-3</c:v>
                </c:pt>
                <c:pt idx="15">
                  <c:v>9.6816124906427131E-3</c:v>
                </c:pt>
                <c:pt idx="16">
                  <c:v>9.1338887687321176E-3</c:v>
                </c:pt>
                <c:pt idx="17">
                  <c:v>9.5304567224481287E-3</c:v>
                </c:pt>
                <c:pt idx="18">
                  <c:v>9.1397039281224494E-3</c:v>
                </c:pt>
                <c:pt idx="19">
                  <c:v>9.4340724974959819E-3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E-4BF5-8885-816AA216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387887"/>
        <c:axId val="2072377903"/>
      </c:lineChart>
      <c:catAx>
        <c:axId val="20723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377903"/>
        <c:crosses val="autoZero"/>
        <c:auto val="1"/>
        <c:lblAlgn val="ctr"/>
        <c:lblOffset val="100"/>
        <c:noMultiLvlLbl val="0"/>
      </c:catAx>
      <c:valAx>
        <c:axId val="20723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3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Régimen Bajo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Sheet1!$C$49:$C$68</c:f>
              <c:numCache>
                <c:formatCode>0.0%</c:formatCode>
                <c:ptCount val="20"/>
                <c:pt idx="0">
                  <c:v>2.7566886526834363E-6</c:v>
                </c:pt>
                <c:pt idx="1">
                  <c:v>1.007734779844671E-2</c:v>
                </c:pt>
                <c:pt idx="2">
                  <c:v>1.142055733069825E-2</c:v>
                </c:pt>
                <c:pt idx="3">
                  <c:v>1.4930606789755919E-2</c:v>
                </c:pt>
                <c:pt idx="4">
                  <c:v>1.6027275396695705E-2</c:v>
                </c:pt>
                <c:pt idx="5">
                  <c:v>1.7318095937069573E-2</c:v>
                </c:pt>
                <c:pt idx="6">
                  <c:v>1.7721958531001995E-2</c:v>
                </c:pt>
                <c:pt idx="7">
                  <c:v>1.8012360363260507E-2</c:v>
                </c:pt>
                <c:pt idx="8">
                  <c:v>1.7959205544563088E-2</c:v>
                </c:pt>
                <c:pt idx="9">
                  <c:v>1.7953404472010607E-2</c:v>
                </c:pt>
                <c:pt idx="10">
                  <c:v>2.1184596884254846E-2</c:v>
                </c:pt>
                <c:pt idx="11">
                  <c:v>1.7410372103812827E-2</c:v>
                </c:pt>
                <c:pt idx="12">
                  <c:v>1.8103840608420289E-2</c:v>
                </c:pt>
                <c:pt idx="13">
                  <c:v>1.7634588470218641E-2</c:v>
                </c:pt>
                <c:pt idx="14">
                  <c:v>1.7638034062959961E-2</c:v>
                </c:pt>
                <c:pt idx="15">
                  <c:v>1.635845124212414E-2</c:v>
                </c:pt>
                <c:pt idx="16">
                  <c:v>1.5986237312845243E-2</c:v>
                </c:pt>
                <c:pt idx="17">
                  <c:v>1.5105023977450793E-2</c:v>
                </c:pt>
                <c:pt idx="18">
                  <c:v>1.5023145627168326E-2</c:v>
                </c:pt>
                <c:pt idx="19">
                  <c:v>1.3908022621700737E-2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D-48BA-8060-06A8DA35DC05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Régimen Alto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Sheet1!$D$49:$D$68</c:f>
              <c:numCache>
                <c:formatCode>0.0%</c:formatCode>
                <c:ptCount val="20"/>
                <c:pt idx="0">
                  <c:v>-1.7978641463555084E-5</c:v>
                </c:pt>
                <c:pt idx="1">
                  <c:v>-1.9930923605596094E-2</c:v>
                </c:pt>
                <c:pt idx="2">
                  <c:v>-1.4100533259541685E-2</c:v>
                </c:pt>
                <c:pt idx="3">
                  <c:v>-1.2806578068594253E-2</c:v>
                </c:pt>
                <c:pt idx="4">
                  <c:v>-1.1601425024793919E-2</c:v>
                </c:pt>
                <c:pt idx="5">
                  <c:v>-1.1115432932066332E-2</c:v>
                </c:pt>
                <c:pt idx="6">
                  <c:v>-1.1245665931741741E-2</c:v>
                </c:pt>
                <c:pt idx="7">
                  <c:v>-1.1825557258048909E-2</c:v>
                </c:pt>
                <c:pt idx="8">
                  <c:v>-1.2789293476382725E-2</c:v>
                </c:pt>
                <c:pt idx="9">
                  <c:v>-1.3999839070137297E-2</c:v>
                </c:pt>
                <c:pt idx="10">
                  <c:v>-1.4165046886195985E-2</c:v>
                </c:pt>
                <c:pt idx="11">
                  <c:v>-1.4133725115015485E-2</c:v>
                </c:pt>
                <c:pt idx="12">
                  <c:v>-1.9032249159950981E-2</c:v>
                </c:pt>
                <c:pt idx="13">
                  <c:v>-2.0249463840920565E-2</c:v>
                </c:pt>
                <c:pt idx="14">
                  <c:v>-2.3238599613963719E-2</c:v>
                </c:pt>
                <c:pt idx="15">
                  <c:v>-2.5588082909732645E-2</c:v>
                </c:pt>
                <c:pt idx="16">
                  <c:v>-3.0268157382374063E-2</c:v>
                </c:pt>
                <c:pt idx="17">
                  <c:v>-3.4026936345498505E-2</c:v>
                </c:pt>
                <c:pt idx="18">
                  <c:v>-3.9351032747860816E-2</c:v>
                </c:pt>
                <c:pt idx="19">
                  <c:v>-4.4647783178349672E-2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D-48BA-8060-06A8DA35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384559"/>
        <c:axId val="2072372495"/>
      </c:lineChart>
      <c:catAx>
        <c:axId val="20723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372495"/>
        <c:crosses val="autoZero"/>
        <c:auto val="1"/>
        <c:lblAlgn val="ctr"/>
        <c:lblOffset val="100"/>
        <c:noMultiLvlLbl val="0"/>
      </c:catAx>
      <c:valAx>
        <c:axId val="2072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3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Régimen Bajo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Sheet1!$B$72:$B$91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Sheet1!$C$72:$C$91</c:f>
              <c:numCache>
                <c:formatCode>0.0%</c:formatCode>
                <c:ptCount val="20"/>
                <c:pt idx="0">
                  <c:v>7.4614753830826728E-6</c:v>
                </c:pt>
                <c:pt idx="1">
                  <c:v>1.6998335868926137E-3</c:v>
                </c:pt>
                <c:pt idx="2">
                  <c:v>3.3213430081391925E-3</c:v>
                </c:pt>
                <c:pt idx="3">
                  <c:v>4.6253440153666663E-3</c:v>
                </c:pt>
                <c:pt idx="4">
                  <c:v>4.0873282612719506E-3</c:v>
                </c:pt>
                <c:pt idx="5">
                  <c:v>3.9423367216967573E-3</c:v>
                </c:pt>
                <c:pt idx="6">
                  <c:v>3.5357367325073098E-3</c:v>
                </c:pt>
                <c:pt idx="7">
                  <c:v>3.4557263946299447E-3</c:v>
                </c:pt>
                <c:pt idx="8">
                  <c:v>3.533125217895494E-3</c:v>
                </c:pt>
                <c:pt idx="9">
                  <c:v>3.6779178553178736E-3</c:v>
                </c:pt>
                <c:pt idx="10">
                  <c:v>9.3527621877910862E-4</c:v>
                </c:pt>
                <c:pt idx="11">
                  <c:v>5.3159617662272226E-4</c:v>
                </c:pt>
                <c:pt idx="12">
                  <c:v>2.1226606392938858E-3</c:v>
                </c:pt>
                <c:pt idx="13">
                  <c:v>1.0781150607247225E-3</c:v>
                </c:pt>
                <c:pt idx="14">
                  <c:v>6.6917109073038507E-5</c:v>
                </c:pt>
                <c:pt idx="15">
                  <c:v>-8.7054150923768128E-4</c:v>
                </c:pt>
                <c:pt idx="16">
                  <c:v>4.4706513542506425E-4</c:v>
                </c:pt>
                <c:pt idx="17">
                  <c:v>-3.3501196968086731E-4</c:v>
                </c:pt>
                <c:pt idx="18">
                  <c:v>2.0220950328192255E-4</c:v>
                </c:pt>
                <c:pt idx="19">
                  <c:v>-1.676821559692623E-4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7-463C-89B4-8BC097323366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Régimen Alto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Sheet1!$B$72:$B$91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Sheet1!$D$72:$D$91</c:f>
              <c:numCache>
                <c:formatCode>0.0%</c:formatCode>
                <c:ptCount val="20"/>
                <c:pt idx="0">
                  <c:v>2.1312307454626855E-6</c:v>
                </c:pt>
                <c:pt idx="1">
                  <c:v>1.1056515505194216E-2</c:v>
                </c:pt>
                <c:pt idx="2">
                  <c:v>-4.3451733557365956E-4</c:v>
                </c:pt>
                <c:pt idx="3">
                  <c:v>1.8334543919853044E-3</c:v>
                </c:pt>
                <c:pt idx="4">
                  <c:v>2.5221581873753809E-3</c:v>
                </c:pt>
                <c:pt idx="5">
                  <c:v>2.7888360932820711E-3</c:v>
                </c:pt>
                <c:pt idx="6">
                  <c:v>2.9744552791379059E-3</c:v>
                </c:pt>
                <c:pt idx="7">
                  <c:v>3.2972824531693535E-3</c:v>
                </c:pt>
                <c:pt idx="8">
                  <c:v>3.6878174544076798E-3</c:v>
                </c:pt>
                <c:pt idx="9">
                  <c:v>4.137440509370034E-3</c:v>
                </c:pt>
                <c:pt idx="10">
                  <c:v>3.5280341889740011E-3</c:v>
                </c:pt>
                <c:pt idx="11">
                  <c:v>1.4843237345725066E-3</c:v>
                </c:pt>
                <c:pt idx="12">
                  <c:v>1.9720117248969282E-3</c:v>
                </c:pt>
                <c:pt idx="13">
                  <c:v>3.2309541275177909E-3</c:v>
                </c:pt>
                <c:pt idx="14">
                  <c:v>2.2822211752620584E-3</c:v>
                </c:pt>
                <c:pt idx="15">
                  <c:v>1.3655117330301822E-3</c:v>
                </c:pt>
                <c:pt idx="16">
                  <c:v>1.3758465647929063E-3</c:v>
                </c:pt>
                <c:pt idx="17">
                  <c:v>1.9539173108502985E-3</c:v>
                </c:pt>
                <c:pt idx="18">
                  <c:v>1.8596802952351599E-3</c:v>
                </c:pt>
                <c:pt idx="19">
                  <c:v>2.1510682297313831E-3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7-463C-89B4-8BC09732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418255"/>
        <c:axId val="2072414511"/>
      </c:lineChart>
      <c:catAx>
        <c:axId val="207241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414511"/>
        <c:crosses val="autoZero"/>
        <c:auto val="1"/>
        <c:lblAlgn val="ctr"/>
        <c:lblOffset val="100"/>
        <c:noMultiLvlLbl val="0"/>
      </c:catAx>
      <c:valAx>
        <c:axId val="20724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41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Sheet1!$B$95:$B$114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Sheet1!$C$95:$C$114</c:f>
              <c:numCache>
                <c:formatCode>0.0%</c:formatCode>
                <c:ptCount val="20"/>
                <c:pt idx="0">
                  <c:v>9.9995328765849368E-3</c:v>
                </c:pt>
                <c:pt idx="1">
                  <c:v>1.6956822611054093E-2</c:v>
                </c:pt>
                <c:pt idx="2">
                  <c:v>2.1388666437176612E-2</c:v>
                </c:pt>
                <c:pt idx="3">
                  <c:v>2.3942327223953154E-2</c:v>
                </c:pt>
                <c:pt idx="4">
                  <c:v>2.4957311083616145E-2</c:v>
                </c:pt>
                <c:pt idx="5">
                  <c:v>2.4827237608434839E-2</c:v>
                </c:pt>
                <c:pt idx="6">
                  <c:v>2.3803819635020162E-2</c:v>
                </c:pt>
                <c:pt idx="7">
                  <c:v>2.2134919280398072E-2</c:v>
                </c:pt>
                <c:pt idx="8">
                  <c:v>2.0013578954166049E-2</c:v>
                </c:pt>
                <c:pt idx="9">
                  <c:v>1.7637734491947454E-2</c:v>
                </c:pt>
                <c:pt idx="10">
                  <c:v>1.6102635274678184E-2</c:v>
                </c:pt>
                <c:pt idx="11">
                  <c:v>1.4421295604262268E-2</c:v>
                </c:pt>
                <c:pt idx="12">
                  <c:v>1.3293955473498495E-2</c:v>
                </c:pt>
                <c:pt idx="13">
                  <c:v>1.192641933404257E-2</c:v>
                </c:pt>
                <c:pt idx="14">
                  <c:v>1.1165243569484911E-2</c:v>
                </c:pt>
                <c:pt idx="15">
                  <c:v>1.0110701133300317E-2</c:v>
                </c:pt>
                <c:pt idx="16">
                  <c:v>9.4839051071146912E-3</c:v>
                </c:pt>
                <c:pt idx="17">
                  <c:v>8.6173795206056746E-3</c:v>
                </c:pt>
                <c:pt idx="18">
                  <c:v>8.0621303182988862E-3</c:v>
                </c:pt>
                <c:pt idx="19">
                  <c:v>7.3448173789817835E-3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A-428B-A0D7-49A0C5FBED47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Sheet1!$B$95:$B$114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Sheet1!$D$95:$D$114</c:f>
              <c:numCache>
                <c:formatCode>0.0%</c:formatCode>
                <c:ptCount val="20"/>
                <c:pt idx="0">
                  <c:v>1.0000993822234103E-2</c:v>
                </c:pt>
                <c:pt idx="1">
                  <c:v>1.7793435323720574E-2</c:v>
                </c:pt>
                <c:pt idx="2">
                  <c:v>2.3060041997907187E-2</c:v>
                </c:pt>
                <c:pt idx="3">
                  <c:v>2.6349011138981391E-2</c:v>
                </c:pt>
                <c:pt idx="4">
                  <c:v>2.7944513153562122E-2</c:v>
                </c:pt>
                <c:pt idx="5">
                  <c:v>2.823737635125341E-2</c:v>
                </c:pt>
                <c:pt idx="6">
                  <c:v>2.7547244317058416E-2</c:v>
                </c:pt>
                <c:pt idx="7">
                  <c:v>2.613471451228664E-2</c:v>
                </c:pt>
                <c:pt idx="8">
                  <c:v>2.4229937296847387E-2</c:v>
                </c:pt>
                <c:pt idx="9">
                  <c:v>2.2033226226411937E-2</c:v>
                </c:pt>
                <c:pt idx="10">
                  <c:v>2.0083571444514902E-2</c:v>
                </c:pt>
                <c:pt idx="11">
                  <c:v>1.8735199727083082E-2</c:v>
                </c:pt>
                <c:pt idx="12">
                  <c:v>1.7597970364312709E-2</c:v>
                </c:pt>
                <c:pt idx="13">
                  <c:v>1.682250911777252E-2</c:v>
                </c:pt>
                <c:pt idx="14">
                  <c:v>1.6217481516571611E-2</c:v>
                </c:pt>
                <c:pt idx="15">
                  <c:v>1.5951259712099524E-2</c:v>
                </c:pt>
                <c:pt idx="16">
                  <c:v>1.5856983517883557E-2</c:v>
                </c:pt>
                <c:pt idx="17">
                  <c:v>1.6077015614663299E-2</c:v>
                </c:pt>
                <c:pt idx="18">
                  <c:v>1.646054361838243E-2</c:v>
                </c:pt>
                <c:pt idx="19">
                  <c:v>1.7215992852357708E-2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A-428B-A0D7-49A0C5FB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420751"/>
        <c:axId val="2072428239"/>
      </c:lineChart>
      <c:catAx>
        <c:axId val="20724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428239"/>
        <c:crosses val="autoZero"/>
        <c:auto val="1"/>
        <c:lblAlgn val="ctr"/>
        <c:lblOffset val="100"/>
        <c:noMultiLvlLbl val="0"/>
      </c:catAx>
      <c:valAx>
        <c:axId val="20724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24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Sheet1!$C$117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Sheet1!$B$118:$B$137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Sheet1!$C$118:$C$137</c:f>
              <c:numCache>
                <c:formatCode>General</c:formatCode>
                <c:ptCount val="20"/>
                <c:pt idx="0">
                  <c:v>-3.227721360155013E-6</c:v>
                </c:pt>
                <c:pt idx="1">
                  <c:v>-0.24301882035348027</c:v>
                </c:pt>
                <c:pt idx="2">
                  <c:v>-9.574883643837552E-2</c:v>
                </c:pt>
                <c:pt idx="3">
                  <c:v>-0.15495310360812972</c:v>
                </c:pt>
                <c:pt idx="4">
                  <c:v>-9.4160903119224454E-2</c:v>
                </c:pt>
                <c:pt idx="5">
                  <c:v>-8.9218533928654295E-2</c:v>
                </c:pt>
                <c:pt idx="6">
                  <c:v>-5.3071987535342202E-2</c:v>
                </c:pt>
                <c:pt idx="7">
                  <c:v>-3.394003794304392E-2</c:v>
                </c:pt>
                <c:pt idx="8">
                  <c:v>-7.3098456655102777E-3</c:v>
                </c:pt>
                <c:pt idx="9">
                  <c:v>4.79628290534727E-3</c:v>
                </c:pt>
                <c:pt idx="10">
                  <c:v>-0.17662347802032971</c:v>
                </c:pt>
                <c:pt idx="11">
                  <c:v>8.1818782306027377E-2</c:v>
                </c:pt>
                <c:pt idx="12">
                  <c:v>-2.9113208031904366E-2</c:v>
                </c:pt>
                <c:pt idx="13">
                  <c:v>6.310272849153345E-2</c:v>
                </c:pt>
                <c:pt idx="14">
                  <c:v>-7.305354633338261E-2</c:v>
                </c:pt>
                <c:pt idx="15">
                  <c:v>5.8759102876939383E-2</c:v>
                </c:pt>
                <c:pt idx="16">
                  <c:v>-4.8829799817423185E-2</c:v>
                </c:pt>
                <c:pt idx="17">
                  <c:v>3.7885427191506109E-2</c:v>
                </c:pt>
                <c:pt idx="18">
                  <c:v>-5.0417752649267553E-2</c:v>
                </c:pt>
                <c:pt idx="19">
                  <c:v>2.6519334926946185E-2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3-47C9-A5C9-D5B5B0CB739C}"/>
            </c:ext>
          </c:extLst>
        </c:ser>
        <c:ser>
          <c:idx val="1"/>
          <c:order val="1"/>
          <c:tx>
            <c:strRef>
              <c:f>Sheet1!$D$117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Sheet1!$B$118:$B$137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Sheet1!$D$118:$D$137</c:f>
              <c:numCache>
                <c:formatCode>General</c:formatCode>
                <c:ptCount val="20"/>
                <c:pt idx="0">
                  <c:v>2.7258053112190765E-4</c:v>
                </c:pt>
                <c:pt idx="1">
                  <c:v>-0.28294033674934793</c:v>
                </c:pt>
                <c:pt idx="2">
                  <c:v>-0.19776902466162999</c:v>
                </c:pt>
                <c:pt idx="3">
                  <c:v>-0.16358760809338388</c:v>
                </c:pt>
                <c:pt idx="4">
                  <c:v>-0.14002095923895003</c:v>
                </c:pt>
                <c:pt idx="5">
                  <c:v>-0.11911484146571105</c:v>
                </c:pt>
                <c:pt idx="6">
                  <c:v>-9.3491441227436786E-2</c:v>
                </c:pt>
                <c:pt idx="7">
                  <c:v>-6.8728460076191308E-2</c:v>
                </c:pt>
                <c:pt idx="8">
                  <c:v>-4.961918265117838E-2</c:v>
                </c:pt>
                <c:pt idx="9">
                  <c:v>-3.4711102964823638E-2</c:v>
                </c:pt>
                <c:pt idx="10">
                  <c:v>-9.8172146770759278E-2</c:v>
                </c:pt>
                <c:pt idx="11">
                  <c:v>-0.17073415072781223</c:v>
                </c:pt>
                <c:pt idx="12">
                  <c:v>-8.9158882595550886E-4</c:v>
                </c:pt>
                <c:pt idx="13">
                  <c:v>-7.1214696759845819E-2</c:v>
                </c:pt>
                <c:pt idx="14">
                  <c:v>-5.1682943542021499E-2</c:v>
                </c:pt>
                <c:pt idx="15">
                  <c:v>-0.12486539895756422</c:v>
                </c:pt>
                <c:pt idx="16">
                  <c:v>-7.6903255861077172E-2</c:v>
                </c:pt>
                <c:pt idx="17">
                  <c:v>-0.14961837766674566</c:v>
                </c:pt>
                <c:pt idx="18">
                  <c:v>-0.1286920428379732</c:v>
                </c:pt>
                <c:pt idx="19">
                  <c:v>-0.20989062253029558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3-47C9-A5C9-D5B5B0CB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47087"/>
        <c:axId val="1963906831"/>
      </c:lineChart>
      <c:catAx>
        <c:axId val="197424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3906831"/>
        <c:crosses val="autoZero"/>
        <c:auto val="1"/>
        <c:lblAlgn val="ctr"/>
        <c:lblOffset val="100"/>
        <c:noMultiLvlLbl val="0"/>
      </c:catAx>
      <c:valAx>
        <c:axId val="196390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7424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Sheet1!$C$26:$C$45</c:f>
              <c:numCache>
                <c:formatCode>0.0%</c:formatCode>
                <c:ptCount val="20"/>
                <c:pt idx="0">
                  <c:v>-4.6511575353781224E-8</c:v>
                </c:pt>
                <c:pt idx="1">
                  <c:v>4.8390134544397728E-3</c:v>
                </c:pt>
                <c:pt idx="2">
                  <c:v>6.5962461453456271E-3</c:v>
                </c:pt>
                <c:pt idx="3">
                  <c:v>8.9220542767600025E-3</c:v>
                </c:pt>
                <c:pt idx="4">
                  <c:v>9.8191961537439591E-3</c:v>
                </c:pt>
                <c:pt idx="5">
                  <c:v>1.0758463726542503E-2</c:v>
                </c:pt>
                <c:pt idx="6">
                  <c:v>1.1267658029116294E-2</c:v>
                </c:pt>
                <c:pt idx="7">
                  <c:v>1.1749633806555984E-2</c:v>
                </c:pt>
                <c:pt idx="8">
                  <c:v>1.209279391101457E-2</c:v>
                </c:pt>
                <c:pt idx="9">
                  <c:v>1.2453284242456708E-2</c:v>
                </c:pt>
                <c:pt idx="10">
                  <c:v>1.410727356678129E-2</c:v>
                </c:pt>
                <c:pt idx="11">
                  <c:v>1.2597584792348205E-2</c:v>
                </c:pt>
                <c:pt idx="12">
                  <c:v>1.3774873332578853E-2</c:v>
                </c:pt>
                <c:pt idx="13">
                  <c:v>1.3819468616526822E-2</c:v>
                </c:pt>
                <c:pt idx="14">
                  <c:v>1.4519943878422828E-2</c:v>
                </c:pt>
                <c:pt idx="15">
                  <c:v>1.3890190236243631E-2</c:v>
                </c:pt>
                <c:pt idx="16">
                  <c:v>1.4482063764947992E-2</c:v>
                </c:pt>
                <c:pt idx="17">
                  <c:v>1.4253662144238283E-2</c:v>
                </c:pt>
                <c:pt idx="18">
                  <c:v>1.4663258562406878E-2</c:v>
                </c:pt>
                <c:pt idx="19">
                  <c:v>1.4404736790679582E-2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Sheet1!$D$26:$D$45</c:f>
              <c:numCache>
                <c:formatCode>0.0%</c:formatCode>
                <c:ptCount val="20"/>
                <c:pt idx="0">
                  <c:v>-9.9039936391356399E-7</c:v>
                </c:pt>
                <c:pt idx="1">
                  <c:v>5.0120885287991994E-3</c:v>
                </c:pt>
                <c:pt idx="2">
                  <c:v>2.8479553383274738E-3</c:v>
                </c:pt>
                <c:pt idx="3">
                  <c:v>4.6404480327888846E-3</c:v>
                </c:pt>
                <c:pt idx="4">
                  <c:v>5.9468411530756082E-3</c:v>
                </c:pt>
                <c:pt idx="5">
                  <c:v>6.8705785493312233E-3</c:v>
                </c:pt>
                <c:pt idx="6">
                  <c:v>7.4489491357161959E-3</c:v>
                </c:pt>
                <c:pt idx="7">
                  <c:v>7.8580180553791453E-3</c:v>
                </c:pt>
                <c:pt idx="8">
                  <c:v>8.1435180117511458E-3</c:v>
                </c:pt>
                <c:pt idx="9">
                  <c:v>8.3464383258788251E-3</c:v>
                </c:pt>
                <c:pt idx="10">
                  <c:v>9.0319679375657266E-3</c:v>
                </c:pt>
                <c:pt idx="11">
                  <c:v>9.6635995889176526E-3</c:v>
                </c:pt>
                <c:pt idx="12">
                  <c:v>8.5050528828609188E-3</c:v>
                </c:pt>
                <c:pt idx="13">
                  <c:v>9.3532741045252166E-3</c:v>
                </c:pt>
                <c:pt idx="14">
                  <c:v>9.3497515891674786E-3</c:v>
                </c:pt>
                <c:pt idx="15">
                  <c:v>9.6816124906427131E-3</c:v>
                </c:pt>
                <c:pt idx="16">
                  <c:v>9.1338887687321176E-3</c:v>
                </c:pt>
                <c:pt idx="17">
                  <c:v>9.5304567224481287E-3</c:v>
                </c:pt>
                <c:pt idx="18">
                  <c:v>9.1397039281224494E-3</c:v>
                </c:pt>
                <c:pt idx="19">
                  <c:v>9.4340724974959819E-3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Sheet1!$E$26:$E$45</c:f>
              <c:numCache>
                <c:formatCode>0%</c:formatCode>
                <c:ptCount val="20"/>
                <c:pt idx="0">
                  <c:v>-1.6834450488291939E-3</c:v>
                </c:pt>
                <c:pt idx="1">
                  <c:v>3.1556149171859324E-3</c:v>
                </c:pt>
                <c:pt idx="2">
                  <c:v>4.9128476080917867E-3</c:v>
                </c:pt>
                <c:pt idx="3">
                  <c:v>7.2386557395061621E-3</c:v>
                </c:pt>
                <c:pt idx="4">
                  <c:v>8.1357976164901195E-3</c:v>
                </c:pt>
                <c:pt idx="5">
                  <c:v>9.0750651892886631E-3</c:v>
                </c:pt>
                <c:pt idx="6">
                  <c:v>9.5842594918624548E-3</c:v>
                </c:pt>
                <c:pt idx="7">
                  <c:v>1.0066235269302145E-2</c:v>
                </c:pt>
                <c:pt idx="8">
                  <c:v>1.0409395373760731E-2</c:v>
                </c:pt>
                <c:pt idx="9">
                  <c:v>1.0769885705202868E-2</c:v>
                </c:pt>
                <c:pt idx="10">
                  <c:v>1.2423875029527451E-2</c:v>
                </c:pt>
                <c:pt idx="11">
                  <c:v>1.0914186255094365E-2</c:v>
                </c:pt>
                <c:pt idx="12">
                  <c:v>1.2091474795325014E-2</c:v>
                </c:pt>
                <c:pt idx="13">
                  <c:v>1.2136070079272983E-2</c:v>
                </c:pt>
                <c:pt idx="14">
                  <c:v>1.2836545341168988E-2</c:v>
                </c:pt>
                <c:pt idx="15">
                  <c:v>1.2206791698989791E-2</c:v>
                </c:pt>
                <c:pt idx="16">
                  <c:v>1.2798665227694152E-2</c:v>
                </c:pt>
                <c:pt idx="17">
                  <c:v>1.2570263606984444E-2</c:v>
                </c:pt>
                <c:pt idx="18">
                  <c:v>1.2979860025153039E-2</c:v>
                </c:pt>
                <c:pt idx="19">
                  <c:v>1.2721338253425743E-2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Sheet1!$F$26:$F$45</c:f>
              <c:numCache>
                <c:formatCode>0%</c:formatCode>
                <c:ptCount val="20"/>
                <c:pt idx="0">
                  <c:v>1.6833520256784864E-3</c:v>
                </c:pt>
                <c:pt idx="1">
                  <c:v>6.5224119916936132E-3</c:v>
                </c:pt>
                <c:pt idx="2">
                  <c:v>8.2796446825994675E-3</c:v>
                </c:pt>
                <c:pt idx="3">
                  <c:v>1.0605452814013842E-2</c:v>
                </c:pt>
                <c:pt idx="4">
                  <c:v>1.1502594690997799E-2</c:v>
                </c:pt>
                <c:pt idx="5">
                  <c:v>1.2441862263796342E-2</c:v>
                </c:pt>
                <c:pt idx="6">
                  <c:v>1.2951056566370134E-2</c:v>
                </c:pt>
                <c:pt idx="7">
                  <c:v>1.3433032343809824E-2</c:v>
                </c:pt>
                <c:pt idx="8">
                  <c:v>1.377619244826841E-2</c:v>
                </c:pt>
                <c:pt idx="9">
                  <c:v>1.4136682779710547E-2</c:v>
                </c:pt>
                <c:pt idx="10">
                  <c:v>1.579067210403513E-2</c:v>
                </c:pt>
                <c:pt idx="11">
                  <c:v>1.4280983329602044E-2</c:v>
                </c:pt>
                <c:pt idx="12">
                  <c:v>1.5458271869832693E-2</c:v>
                </c:pt>
                <c:pt idx="13">
                  <c:v>1.5502867153780662E-2</c:v>
                </c:pt>
                <c:pt idx="14">
                  <c:v>1.6203342415676669E-2</c:v>
                </c:pt>
                <c:pt idx="15">
                  <c:v>1.557358877349747E-2</c:v>
                </c:pt>
                <c:pt idx="16">
                  <c:v>1.6165462302201832E-2</c:v>
                </c:pt>
                <c:pt idx="17">
                  <c:v>1.5937060681492123E-2</c:v>
                </c:pt>
                <c:pt idx="18">
                  <c:v>1.6346657099660718E-2</c:v>
                </c:pt>
                <c:pt idx="19">
                  <c:v>1.6088135327933423E-2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Sheet1!$G$26:$G$45</c:f>
              <c:numCache>
                <c:formatCode>0%</c:formatCode>
                <c:ptCount val="20"/>
                <c:pt idx="0">
                  <c:v>-1.1439165598668268E-3</c:v>
                </c:pt>
                <c:pt idx="1">
                  <c:v>3.8691623682962865E-3</c:v>
                </c:pt>
                <c:pt idx="2">
                  <c:v>1.7050291778245607E-3</c:v>
                </c:pt>
                <c:pt idx="3">
                  <c:v>3.4975218722859717E-3</c:v>
                </c:pt>
                <c:pt idx="4">
                  <c:v>4.8039149925726953E-3</c:v>
                </c:pt>
                <c:pt idx="5">
                  <c:v>5.7276523888283104E-3</c:v>
                </c:pt>
                <c:pt idx="6">
                  <c:v>6.3060229752132831E-3</c:v>
                </c:pt>
                <c:pt idx="7">
                  <c:v>6.7150918948762324E-3</c:v>
                </c:pt>
                <c:pt idx="8">
                  <c:v>7.0005918512482329E-3</c:v>
                </c:pt>
                <c:pt idx="9">
                  <c:v>7.2035121653759122E-3</c:v>
                </c:pt>
                <c:pt idx="10">
                  <c:v>7.8890417770628128E-3</c:v>
                </c:pt>
                <c:pt idx="11">
                  <c:v>8.5206734284147389E-3</c:v>
                </c:pt>
                <c:pt idx="12">
                  <c:v>7.362126722358006E-3</c:v>
                </c:pt>
                <c:pt idx="13">
                  <c:v>8.2103479440223028E-3</c:v>
                </c:pt>
                <c:pt idx="14">
                  <c:v>8.2068254286645648E-3</c:v>
                </c:pt>
                <c:pt idx="15">
                  <c:v>8.5386863301397994E-3</c:v>
                </c:pt>
                <c:pt idx="16">
                  <c:v>7.9909626082292039E-3</c:v>
                </c:pt>
                <c:pt idx="17">
                  <c:v>8.387530561945215E-3</c:v>
                </c:pt>
                <c:pt idx="18">
                  <c:v>7.9967777676195357E-3</c:v>
                </c:pt>
                <c:pt idx="19">
                  <c:v>8.2911463369930681E-3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Sheet1!$H$26:$H$45</c:f>
              <c:numCache>
                <c:formatCode>0%</c:formatCode>
                <c:ptCount val="20"/>
                <c:pt idx="0">
                  <c:v>1.1419357611389994E-3</c:v>
                </c:pt>
                <c:pt idx="1">
                  <c:v>6.1550146893021122E-3</c:v>
                </c:pt>
                <c:pt idx="2">
                  <c:v>3.9908814988303867E-3</c:v>
                </c:pt>
                <c:pt idx="3">
                  <c:v>5.7833741932917975E-3</c:v>
                </c:pt>
                <c:pt idx="4">
                  <c:v>7.0897673135785211E-3</c:v>
                </c:pt>
                <c:pt idx="5">
                  <c:v>8.0135047098341371E-3</c:v>
                </c:pt>
                <c:pt idx="6">
                  <c:v>8.5918752962191088E-3</c:v>
                </c:pt>
                <c:pt idx="7">
                  <c:v>9.0009442158820591E-3</c:v>
                </c:pt>
                <c:pt idx="8">
                  <c:v>9.2864441722540596E-3</c:v>
                </c:pt>
                <c:pt idx="9">
                  <c:v>9.4893644863817388E-3</c:v>
                </c:pt>
                <c:pt idx="10">
                  <c:v>1.017489409806864E-2</c:v>
                </c:pt>
                <c:pt idx="11">
                  <c:v>1.0806525749420566E-2</c:v>
                </c:pt>
                <c:pt idx="12">
                  <c:v>9.6479790433638326E-3</c:v>
                </c:pt>
                <c:pt idx="13">
                  <c:v>1.049620026502813E-2</c:v>
                </c:pt>
                <c:pt idx="14">
                  <c:v>1.0492677749670392E-2</c:v>
                </c:pt>
                <c:pt idx="15">
                  <c:v>1.0824538651145627E-2</c:v>
                </c:pt>
                <c:pt idx="16">
                  <c:v>1.0276814929235031E-2</c:v>
                </c:pt>
                <c:pt idx="17">
                  <c:v>1.0673382882951042E-2</c:v>
                </c:pt>
                <c:pt idx="18">
                  <c:v>1.0282630088625363E-2</c:v>
                </c:pt>
                <c:pt idx="19">
                  <c:v>1.0576998657998896E-2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Sheet1!$C$49:$C$68</c:f>
              <c:numCache>
                <c:formatCode>0.0%</c:formatCode>
                <c:ptCount val="20"/>
                <c:pt idx="0">
                  <c:v>2.7566886526834363E-6</c:v>
                </c:pt>
                <c:pt idx="1">
                  <c:v>1.007734779844671E-2</c:v>
                </c:pt>
                <c:pt idx="2">
                  <c:v>1.142055733069825E-2</c:v>
                </c:pt>
                <c:pt idx="3">
                  <c:v>1.4930606789755919E-2</c:v>
                </c:pt>
                <c:pt idx="4">
                  <c:v>1.6027275396695705E-2</c:v>
                </c:pt>
                <c:pt idx="5">
                  <c:v>1.7318095937069573E-2</c:v>
                </c:pt>
                <c:pt idx="6">
                  <c:v>1.7721958531001995E-2</c:v>
                </c:pt>
                <c:pt idx="7">
                  <c:v>1.8012360363260507E-2</c:v>
                </c:pt>
                <c:pt idx="8">
                  <c:v>1.7959205544563088E-2</c:v>
                </c:pt>
                <c:pt idx="9">
                  <c:v>1.7953404472010607E-2</c:v>
                </c:pt>
                <c:pt idx="10">
                  <c:v>2.1184596884254846E-2</c:v>
                </c:pt>
                <c:pt idx="11">
                  <c:v>1.7410372103812827E-2</c:v>
                </c:pt>
                <c:pt idx="12">
                  <c:v>1.8103840608420289E-2</c:v>
                </c:pt>
                <c:pt idx="13">
                  <c:v>1.7634588470218641E-2</c:v>
                </c:pt>
                <c:pt idx="14">
                  <c:v>1.7638034062959961E-2</c:v>
                </c:pt>
                <c:pt idx="15">
                  <c:v>1.635845124212414E-2</c:v>
                </c:pt>
                <c:pt idx="16">
                  <c:v>1.5986237312845243E-2</c:v>
                </c:pt>
                <c:pt idx="17">
                  <c:v>1.5105023977450793E-2</c:v>
                </c:pt>
                <c:pt idx="18">
                  <c:v>1.5023145627168326E-2</c:v>
                </c:pt>
                <c:pt idx="19">
                  <c:v>1.3908022621700737E-2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Sheet1!$D$49:$D$68</c:f>
              <c:numCache>
                <c:formatCode>0.0%</c:formatCode>
                <c:ptCount val="20"/>
                <c:pt idx="0">
                  <c:v>-1.7978641463555084E-5</c:v>
                </c:pt>
                <c:pt idx="1">
                  <c:v>-1.9930923605596094E-2</c:v>
                </c:pt>
                <c:pt idx="2">
                  <c:v>-1.4100533259541685E-2</c:v>
                </c:pt>
                <c:pt idx="3">
                  <c:v>-1.2806578068594253E-2</c:v>
                </c:pt>
                <c:pt idx="4">
                  <c:v>-1.1601425024793919E-2</c:v>
                </c:pt>
                <c:pt idx="5">
                  <c:v>-1.1115432932066332E-2</c:v>
                </c:pt>
                <c:pt idx="6">
                  <c:v>-1.1245665931741741E-2</c:v>
                </c:pt>
                <c:pt idx="7">
                  <c:v>-1.1825557258048909E-2</c:v>
                </c:pt>
                <c:pt idx="8">
                  <c:v>-1.2789293476382725E-2</c:v>
                </c:pt>
                <c:pt idx="9">
                  <c:v>-1.3999839070137297E-2</c:v>
                </c:pt>
                <c:pt idx="10">
                  <c:v>-1.4165046886195985E-2</c:v>
                </c:pt>
                <c:pt idx="11">
                  <c:v>-1.4133725115015485E-2</c:v>
                </c:pt>
                <c:pt idx="12">
                  <c:v>-1.9032249159950981E-2</c:v>
                </c:pt>
                <c:pt idx="13">
                  <c:v>-2.0249463840920565E-2</c:v>
                </c:pt>
                <c:pt idx="14">
                  <c:v>-2.3238599613963719E-2</c:v>
                </c:pt>
                <c:pt idx="15">
                  <c:v>-2.5588082909732645E-2</c:v>
                </c:pt>
                <c:pt idx="16">
                  <c:v>-3.0268157382374063E-2</c:v>
                </c:pt>
                <c:pt idx="17">
                  <c:v>-3.4026936345498505E-2</c:v>
                </c:pt>
                <c:pt idx="18">
                  <c:v>-3.9351032747860816E-2</c:v>
                </c:pt>
                <c:pt idx="19">
                  <c:v>-4.4647783178349672E-2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Sheet1!$E$49:$E$68</c:f>
              <c:numCache>
                <c:formatCode>0.0%</c:formatCode>
                <c:ptCount val="20"/>
                <c:pt idx="0">
                  <c:v>-1.9291430323214206E-3</c:v>
                </c:pt>
                <c:pt idx="1">
                  <c:v>8.145448077472606E-3</c:v>
                </c:pt>
                <c:pt idx="2">
                  <c:v>9.4886576097241455E-3</c:v>
                </c:pt>
                <c:pt idx="3">
                  <c:v>1.2998707068781815E-2</c:v>
                </c:pt>
                <c:pt idx="4">
                  <c:v>1.40953756757216E-2</c:v>
                </c:pt>
                <c:pt idx="5">
                  <c:v>1.5386196216095469E-2</c:v>
                </c:pt>
                <c:pt idx="6">
                  <c:v>1.5790058810027891E-2</c:v>
                </c:pt>
                <c:pt idx="7">
                  <c:v>1.6080460642286402E-2</c:v>
                </c:pt>
                <c:pt idx="8">
                  <c:v>1.6027305823588984E-2</c:v>
                </c:pt>
                <c:pt idx="9">
                  <c:v>1.6021504751036503E-2</c:v>
                </c:pt>
                <c:pt idx="10">
                  <c:v>1.9252697163280742E-2</c:v>
                </c:pt>
                <c:pt idx="11">
                  <c:v>1.5478472382838723E-2</c:v>
                </c:pt>
                <c:pt idx="12">
                  <c:v>1.6171940887446185E-2</c:v>
                </c:pt>
                <c:pt idx="13">
                  <c:v>1.5702688749244537E-2</c:v>
                </c:pt>
                <c:pt idx="14">
                  <c:v>1.5706134341985856E-2</c:v>
                </c:pt>
                <c:pt idx="15">
                  <c:v>1.4426551521150036E-2</c:v>
                </c:pt>
                <c:pt idx="16">
                  <c:v>1.4054337591871139E-2</c:v>
                </c:pt>
                <c:pt idx="17">
                  <c:v>1.3173124256476688E-2</c:v>
                </c:pt>
                <c:pt idx="18">
                  <c:v>1.3091245906194222E-2</c:v>
                </c:pt>
                <c:pt idx="19">
                  <c:v>1.1976122900726633E-2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Sheet1!$F$49:$F$68</c:f>
              <c:numCache>
                <c:formatCode>0.0%</c:formatCode>
                <c:ptCount val="20"/>
                <c:pt idx="0">
                  <c:v>1.9346564096267877E-3</c:v>
                </c:pt>
                <c:pt idx="1">
                  <c:v>1.2009247519420814E-2</c:v>
                </c:pt>
                <c:pt idx="2">
                  <c:v>1.3352457051672354E-2</c:v>
                </c:pt>
                <c:pt idx="3">
                  <c:v>1.6862506510730024E-2</c:v>
                </c:pt>
                <c:pt idx="4">
                  <c:v>1.7959175117669809E-2</c:v>
                </c:pt>
                <c:pt idx="5">
                  <c:v>1.9249995658043677E-2</c:v>
                </c:pt>
                <c:pt idx="6">
                  <c:v>1.9653858251976099E-2</c:v>
                </c:pt>
                <c:pt idx="7">
                  <c:v>1.9944260084234611E-2</c:v>
                </c:pt>
                <c:pt idx="8">
                  <c:v>1.9891105265537192E-2</c:v>
                </c:pt>
                <c:pt idx="9">
                  <c:v>1.9885304192984711E-2</c:v>
                </c:pt>
                <c:pt idx="10">
                  <c:v>2.3116496605228951E-2</c:v>
                </c:pt>
                <c:pt idx="11">
                  <c:v>1.9342271824786931E-2</c:v>
                </c:pt>
                <c:pt idx="12">
                  <c:v>2.0035740329394394E-2</c:v>
                </c:pt>
                <c:pt idx="13">
                  <c:v>1.9566488191192746E-2</c:v>
                </c:pt>
                <c:pt idx="14">
                  <c:v>1.9569933783934065E-2</c:v>
                </c:pt>
                <c:pt idx="15">
                  <c:v>1.8290350963098244E-2</c:v>
                </c:pt>
                <c:pt idx="16">
                  <c:v>1.7918137033819347E-2</c:v>
                </c:pt>
                <c:pt idx="17">
                  <c:v>1.7036923698424897E-2</c:v>
                </c:pt>
                <c:pt idx="18">
                  <c:v>1.695504534814243E-2</c:v>
                </c:pt>
                <c:pt idx="19">
                  <c:v>1.5839922342674839E-2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Sheet1!$G$49:$G$68</c:f>
              <c:numCache>
                <c:formatCode>0.0%</c:formatCode>
                <c:ptCount val="20"/>
                <c:pt idx="0">
                  <c:v>-4.7866879795026339E-3</c:v>
                </c:pt>
                <c:pt idx="1">
                  <c:v>-2.4699632943635173E-2</c:v>
                </c:pt>
                <c:pt idx="2">
                  <c:v>-1.8869242597580764E-2</c:v>
                </c:pt>
                <c:pt idx="3">
                  <c:v>-1.7575287406633333E-2</c:v>
                </c:pt>
                <c:pt idx="4">
                  <c:v>-1.6370134362832998E-2</c:v>
                </c:pt>
                <c:pt idx="5">
                  <c:v>-1.5884142270105411E-2</c:v>
                </c:pt>
                <c:pt idx="6">
                  <c:v>-1.601437526978082E-2</c:v>
                </c:pt>
                <c:pt idx="7">
                  <c:v>-1.6594266596087988E-2</c:v>
                </c:pt>
                <c:pt idx="8">
                  <c:v>-1.7558002814421804E-2</c:v>
                </c:pt>
                <c:pt idx="9">
                  <c:v>-1.8768548408176378E-2</c:v>
                </c:pt>
                <c:pt idx="10">
                  <c:v>-1.8933756224235064E-2</c:v>
                </c:pt>
                <c:pt idx="11">
                  <c:v>-1.8902434453054562E-2</c:v>
                </c:pt>
                <c:pt idx="12">
                  <c:v>-2.3800958497990059E-2</c:v>
                </c:pt>
                <c:pt idx="13">
                  <c:v>-2.5018173178959643E-2</c:v>
                </c:pt>
                <c:pt idx="14">
                  <c:v>-2.8007308952002798E-2</c:v>
                </c:pt>
                <c:pt idx="15">
                  <c:v>-3.0356792247771724E-2</c:v>
                </c:pt>
                <c:pt idx="16">
                  <c:v>-3.5036866720413146E-2</c:v>
                </c:pt>
                <c:pt idx="17">
                  <c:v>-3.8795645683537584E-2</c:v>
                </c:pt>
                <c:pt idx="18">
                  <c:v>-4.4119742085899895E-2</c:v>
                </c:pt>
                <c:pt idx="19">
                  <c:v>-4.9416492516388751E-2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Sheet1!$H$49:$H$68</c:f>
              <c:numCache>
                <c:formatCode>0.0%</c:formatCode>
                <c:ptCount val="20"/>
                <c:pt idx="0">
                  <c:v>4.7507306965755237E-3</c:v>
                </c:pt>
                <c:pt idx="1">
                  <c:v>-1.5162214267557015E-2</c:v>
                </c:pt>
                <c:pt idx="2">
                  <c:v>-9.3318239215026064E-3</c:v>
                </c:pt>
                <c:pt idx="3">
                  <c:v>-8.0378687305551737E-3</c:v>
                </c:pt>
                <c:pt idx="4">
                  <c:v>-6.8327156867548401E-3</c:v>
                </c:pt>
                <c:pt idx="5">
                  <c:v>-6.346723594027253E-3</c:v>
                </c:pt>
                <c:pt idx="6">
                  <c:v>-6.4769565937026624E-3</c:v>
                </c:pt>
                <c:pt idx="7">
                  <c:v>-7.0568479200098302E-3</c:v>
                </c:pt>
                <c:pt idx="8">
                  <c:v>-8.0205841383436463E-3</c:v>
                </c:pt>
                <c:pt idx="9">
                  <c:v>-9.2311297320982182E-3</c:v>
                </c:pt>
                <c:pt idx="10">
                  <c:v>-9.3963375481569064E-3</c:v>
                </c:pt>
                <c:pt idx="11">
                  <c:v>-9.3650157769764059E-3</c:v>
                </c:pt>
                <c:pt idx="12">
                  <c:v>-1.4263539821911902E-2</c:v>
                </c:pt>
                <c:pt idx="13">
                  <c:v>-1.5480754502881486E-2</c:v>
                </c:pt>
                <c:pt idx="14">
                  <c:v>-1.846989027592464E-2</c:v>
                </c:pt>
                <c:pt idx="15">
                  <c:v>-2.0819373571693566E-2</c:v>
                </c:pt>
                <c:pt idx="16">
                  <c:v>-2.5499448044334985E-2</c:v>
                </c:pt>
                <c:pt idx="17">
                  <c:v>-2.9258227007459427E-2</c:v>
                </c:pt>
                <c:pt idx="18">
                  <c:v>-3.4582323409821737E-2</c:v>
                </c:pt>
                <c:pt idx="19">
                  <c:v>-3.9879073840310593E-2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156481</xdr:colOff>
      <xdr:row>1</xdr:row>
      <xdr:rowOff>125186</xdr:rowOff>
    </xdr:from>
    <xdr:to>
      <xdr:col>20</xdr:col>
      <xdr:colOff>61231</xdr:colOff>
      <xdr:row>16</xdr:row>
      <xdr:rowOff>10886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A81A2E-9E9F-4584-9B2E-3D0FDDB58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13606</xdr:rowOff>
    </xdr:from>
    <xdr:to>
      <xdr:col>30</xdr:col>
      <xdr:colOff>285750</xdr:colOff>
      <xdr:row>17</xdr:row>
      <xdr:rowOff>89806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B76A70C-037A-49CF-BF0A-E1587E764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353786</xdr:colOff>
      <xdr:row>3</xdr:row>
      <xdr:rowOff>0</xdr:rowOff>
    </xdr:from>
    <xdr:to>
      <xdr:col>38</xdr:col>
      <xdr:colOff>27215</xdr:colOff>
      <xdr:row>17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90C82A8-A555-485C-9EA0-F46CF6668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108858</xdr:colOff>
      <xdr:row>3</xdr:row>
      <xdr:rowOff>27213</xdr:rowOff>
    </xdr:from>
    <xdr:to>
      <xdr:col>45</xdr:col>
      <xdr:colOff>394608</xdr:colOff>
      <xdr:row>17</xdr:row>
      <xdr:rowOff>103413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69A4AA4-2C05-47DD-AD05-032046887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578306</xdr:colOff>
      <xdr:row>24</xdr:row>
      <xdr:rowOff>38100</xdr:rowOff>
    </xdr:from>
    <xdr:to>
      <xdr:col>30</xdr:col>
      <xdr:colOff>251734</xdr:colOff>
      <xdr:row>38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754C3CB-A58A-45CB-B8F2-E1A767F03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47628</xdr:colOff>
      <xdr:row>18</xdr:row>
      <xdr:rowOff>133349</xdr:rowOff>
    </xdr:from>
    <xdr:to>
      <xdr:col>38</xdr:col>
      <xdr:colOff>333378</xdr:colOff>
      <xdr:row>33</xdr:row>
      <xdr:rowOff>19049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F0BD110-B9C2-4CA9-A67E-12D25CC9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523877</xdr:colOff>
      <xdr:row>18</xdr:row>
      <xdr:rowOff>65313</xdr:rowOff>
    </xdr:from>
    <xdr:to>
      <xdr:col>46</xdr:col>
      <xdr:colOff>197305</xdr:colOff>
      <xdr:row>32</xdr:row>
      <xdr:rowOff>141513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D8ED88A-9B52-46BE-B51F-162D8C101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483051</xdr:colOff>
      <xdr:row>24</xdr:row>
      <xdr:rowOff>57150</xdr:rowOff>
    </xdr:from>
    <xdr:to>
      <xdr:col>21</xdr:col>
      <xdr:colOff>156480</xdr:colOff>
      <xdr:row>38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2B31D6-6851-465E-A9E8-A4B9CA16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605516</xdr:colOff>
      <xdr:row>48</xdr:row>
      <xdr:rowOff>57149</xdr:rowOff>
    </xdr:from>
    <xdr:to>
      <xdr:col>21</xdr:col>
      <xdr:colOff>163285</xdr:colOff>
      <xdr:row>63</xdr:row>
      <xdr:rowOff>136070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2125E5-8881-4B5F-8C91-761C36F2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319766</xdr:colOff>
      <xdr:row>72</xdr:row>
      <xdr:rowOff>179613</xdr:rowOff>
    </xdr:from>
    <xdr:to>
      <xdr:col>20</xdr:col>
      <xdr:colOff>605517</xdr:colOff>
      <xdr:row>87</xdr:row>
      <xdr:rowOff>65313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1365ECD-9EAF-4C08-98D1-4344A759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265338</xdr:colOff>
      <xdr:row>94</xdr:row>
      <xdr:rowOff>152400</xdr:rowOff>
    </xdr:from>
    <xdr:to>
      <xdr:col>18</xdr:col>
      <xdr:colOff>333374</xdr:colOff>
      <xdr:row>109</xdr:row>
      <xdr:rowOff>38100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E58748C-611D-43E4-AF9B-A1830C76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238125</xdr:colOff>
      <xdr:row>115</xdr:row>
      <xdr:rowOff>84364</xdr:rowOff>
    </xdr:from>
    <xdr:to>
      <xdr:col>19</xdr:col>
      <xdr:colOff>306161</xdr:colOff>
      <xdr:row>129</xdr:row>
      <xdr:rowOff>160564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9A42384-9C38-47D0-8BE1-A78F02241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"/>
  <sheetViews>
    <sheetView tabSelected="1" topLeftCell="A112" zoomScale="70" zoomScaleNormal="70" workbookViewId="0">
      <selection activeCell="K119" sqref="K119:L123"/>
    </sheetView>
  </sheetViews>
  <sheetFormatPr baseColWidth="10" defaultColWidth="9.140625" defaultRowHeight="15" x14ac:dyDescent="0.25"/>
  <cols>
    <col min="14" max="14" width="14.85546875" bestFit="1" customWidth="1"/>
    <col min="15" max="15" width="15.85546875" bestFit="1" customWidth="1"/>
  </cols>
  <sheetData>
    <row r="1" spans="1:15" x14ac:dyDescent="0.25">
      <c r="C1" s="3"/>
      <c r="D1" s="3"/>
      <c r="E1" s="2" t="s">
        <v>8</v>
      </c>
      <c r="F1" s="2"/>
      <c r="G1" s="2" t="s">
        <v>9</v>
      </c>
      <c r="H1" s="2"/>
    </row>
    <row r="2" spans="1:15" x14ac:dyDescent="0.25">
      <c r="A2" t="s">
        <v>6</v>
      </c>
      <c r="B2" t="s">
        <v>7</v>
      </c>
      <c r="C2" s="4" t="s">
        <v>10</v>
      </c>
      <c r="D2" s="4" t="s">
        <v>11</v>
      </c>
      <c r="E2" s="3" t="s">
        <v>12</v>
      </c>
      <c r="F2" s="3" t="s">
        <v>13</v>
      </c>
      <c r="G2" s="3" t="s">
        <v>12</v>
      </c>
      <c r="H2" s="3" t="s">
        <v>13</v>
      </c>
      <c r="N2" s="7"/>
      <c r="O2" s="7"/>
    </row>
    <row r="3" spans="1:15" x14ac:dyDescent="0.25">
      <c r="A3" t="s">
        <v>0</v>
      </c>
      <c r="B3">
        <v>1</v>
      </c>
      <c r="C3" s="7">
        <v>1.4309478572715247E-6</v>
      </c>
      <c r="D3" s="7">
        <v>8.5075625876855604E-8</v>
      </c>
      <c r="E3" s="7">
        <f>+C3-$K$5</f>
        <v>-6.5052119464983655E-4</v>
      </c>
      <c r="F3" s="7">
        <f>+C3+$K$5</f>
        <v>6.533830903643795E-4</v>
      </c>
      <c r="G3" s="7">
        <f>+D3-$L$5</f>
        <v>-7.9491865394707795E-4</v>
      </c>
      <c r="H3" s="7">
        <f>+D3+$L$5</f>
        <v>7.9508880519883177E-4</v>
      </c>
      <c r="N3" s="7"/>
      <c r="O3" s="7"/>
    </row>
    <row r="4" spans="1:15" x14ac:dyDescent="0.25">
      <c r="A4" t="s">
        <v>0</v>
      </c>
      <c r="B4">
        <v>2</v>
      </c>
      <c r="C4" s="7">
        <v>3.4789531234072027E-4</v>
      </c>
      <c r="D4" s="7">
        <v>-2.550236886784739E-4</v>
      </c>
      <c r="E4" s="7">
        <f t="shared" ref="E4:E22" si="0">+C4-$K$5</f>
        <v>-3.0405683016638776E-4</v>
      </c>
      <c r="F4" s="7">
        <f t="shared" ref="F4:F22" si="1">+C4+$K$5</f>
        <v>9.9984745484782834E-4</v>
      </c>
      <c r="G4" s="7">
        <f t="shared" ref="G4:G22" si="2">+D4-$L$5</f>
        <v>-1.0500274182514288E-3</v>
      </c>
      <c r="H4" s="7">
        <f t="shared" ref="H4:H22" si="3">+D4+$L$5</f>
        <v>5.3998004089448096E-4</v>
      </c>
      <c r="K4" s="6" t="s">
        <v>12</v>
      </c>
      <c r="L4" s="6" t="s">
        <v>13</v>
      </c>
      <c r="N4" s="7"/>
      <c r="O4" s="7"/>
    </row>
    <row r="5" spans="1:15" x14ac:dyDescent="0.25">
      <c r="A5" t="s">
        <v>0</v>
      </c>
      <c r="B5">
        <v>3</v>
      </c>
      <c r="C5" s="7">
        <v>8.1667080968246498E-4</v>
      </c>
      <c r="D5" s="7">
        <v>-2.4208333068603073E-4</v>
      </c>
      <c r="E5" s="7">
        <f t="shared" si="0"/>
        <v>1.6471866717535696E-4</v>
      </c>
      <c r="F5" s="7">
        <f t="shared" si="1"/>
        <v>1.468622952189573E-3</v>
      </c>
      <c r="G5" s="7">
        <f t="shared" si="2"/>
        <v>-1.0370870602589856E-3</v>
      </c>
      <c r="H5" s="7">
        <f t="shared" si="3"/>
        <v>5.5292039888692407E-4</v>
      </c>
      <c r="K5" s="6">
        <f>+CONFIDENCE(0.05,K8,20)</f>
        <v>6.5195214250710802E-4</v>
      </c>
      <c r="L5" s="6">
        <f>+CONFIDENCE(0.05,L8,20)</f>
        <v>7.9500372957295486E-4</v>
      </c>
      <c r="N5" s="7"/>
      <c r="O5" s="7"/>
    </row>
    <row r="6" spans="1:15" x14ac:dyDescent="0.25">
      <c r="A6" t="s">
        <v>0</v>
      </c>
      <c r="B6">
        <v>4</v>
      </c>
      <c r="C6" s="7">
        <v>1.5206979744746079E-3</v>
      </c>
      <c r="D6" s="7">
        <v>4.3062634387778316E-4</v>
      </c>
      <c r="E6" s="7">
        <f t="shared" si="0"/>
        <v>8.6874583196749986E-4</v>
      </c>
      <c r="F6" s="7">
        <f t="shared" si="1"/>
        <v>2.1726501169817159E-3</v>
      </c>
      <c r="G6" s="7">
        <f t="shared" si="2"/>
        <v>-3.6437738569517169E-4</v>
      </c>
      <c r="H6" s="7">
        <f t="shared" si="3"/>
        <v>1.225630073450738E-3</v>
      </c>
      <c r="K6" s="6"/>
      <c r="L6" s="6"/>
      <c r="N6" s="7"/>
      <c r="O6" s="7"/>
    </row>
    <row r="7" spans="1:15" x14ac:dyDescent="0.25">
      <c r="A7" t="s">
        <v>0</v>
      </c>
      <c r="B7">
        <v>5</v>
      </c>
      <c r="C7" s="7">
        <v>2.2277152974063286E-3</v>
      </c>
      <c r="D7" s="7">
        <v>1.3173249751878377E-3</v>
      </c>
      <c r="E7" s="7">
        <f t="shared" si="0"/>
        <v>1.5757631548992206E-3</v>
      </c>
      <c r="F7" s="7">
        <f t="shared" si="1"/>
        <v>2.8796674399134367E-3</v>
      </c>
      <c r="G7" s="7">
        <f t="shared" si="2"/>
        <v>5.2232124561488289E-4</v>
      </c>
      <c r="H7" s="7">
        <f t="shared" si="3"/>
        <v>2.1123287047607924E-3</v>
      </c>
      <c r="K7" s="6" t="s">
        <v>14</v>
      </c>
      <c r="L7" s="6" t="s">
        <v>15</v>
      </c>
      <c r="N7" s="7"/>
      <c r="O7" s="7"/>
    </row>
    <row r="8" spans="1:15" x14ac:dyDescent="0.25">
      <c r="A8" t="s">
        <v>0</v>
      </c>
      <c r="B8">
        <v>6</v>
      </c>
      <c r="C8" s="7">
        <v>2.9366262046546894E-3</v>
      </c>
      <c r="D8" s="7">
        <v>2.2424076608583E-3</v>
      </c>
      <c r="E8" s="7">
        <f t="shared" si="0"/>
        <v>2.2846740621475813E-3</v>
      </c>
      <c r="F8" s="7">
        <f t="shared" si="1"/>
        <v>3.5885783471617974E-3</v>
      </c>
      <c r="G8" s="7">
        <f t="shared" si="2"/>
        <v>1.4474039312853452E-3</v>
      </c>
      <c r="H8" s="7">
        <f t="shared" si="3"/>
        <v>3.0374113904312549E-3</v>
      </c>
      <c r="K8" s="6">
        <f>+_xlfn.STDEV.S(C3:C22)</f>
        <v>1.4875878538805182E-3</v>
      </c>
      <c r="L8" s="6">
        <f>+_xlfn.STDEV.S(D3:D22)</f>
        <v>1.8139949465532216E-3</v>
      </c>
      <c r="N8" s="7"/>
      <c r="O8" s="7"/>
    </row>
    <row r="9" spans="1:15" x14ac:dyDescent="0.25">
      <c r="A9" t="s">
        <v>0</v>
      </c>
      <c r="B9">
        <v>7</v>
      </c>
      <c r="C9" s="7">
        <v>3.5774949823899234E-3</v>
      </c>
      <c r="D9" s="7">
        <v>3.1223300793382066E-3</v>
      </c>
      <c r="E9" s="7">
        <f t="shared" si="0"/>
        <v>2.9255428398828154E-3</v>
      </c>
      <c r="F9" s="7">
        <f t="shared" si="1"/>
        <v>4.229447124897031E-3</v>
      </c>
      <c r="G9" s="7">
        <f t="shared" si="2"/>
        <v>2.3273263497652517E-3</v>
      </c>
      <c r="H9" s="7">
        <f t="shared" si="3"/>
        <v>3.9173338089111614E-3</v>
      </c>
      <c r="N9" s="7"/>
      <c r="O9" s="7"/>
    </row>
    <row r="10" spans="1:15" x14ac:dyDescent="0.25">
      <c r="A10" t="s">
        <v>0</v>
      </c>
      <c r="B10">
        <v>8</v>
      </c>
      <c r="C10" s="7">
        <v>4.1379617142654132E-3</v>
      </c>
      <c r="D10" s="7">
        <v>3.9126244546113442E-3</v>
      </c>
      <c r="E10" s="7">
        <f t="shared" si="0"/>
        <v>3.4860095717583052E-3</v>
      </c>
      <c r="F10" s="7">
        <f t="shared" si="1"/>
        <v>4.7899138567725208E-3</v>
      </c>
      <c r="G10" s="7">
        <f t="shared" si="2"/>
        <v>3.1176207250383893E-3</v>
      </c>
      <c r="H10" s="7">
        <f t="shared" si="3"/>
        <v>4.707628184184299E-3</v>
      </c>
      <c r="N10" s="7"/>
      <c r="O10" s="7"/>
    </row>
    <row r="11" spans="1:15" x14ac:dyDescent="0.25">
      <c r="A11" t="s">
        <v>0</v>
      </c>
      <c r="B11">
        <v>9</v>
      </c>
      <c r="C11" s="7">
        <v>4.5953585949404883E-3</v>
      </c>
      <c r="D11" s="7">
        <v>4.588845061749551E-3</v>
      </c>
      <c r="E11" s="7">
        <f t="shared" si="0"/>
        <v>3.9434064524333807E-3</v>
      </c>
      <c r="F11" s="7">
        <f t="shared" si="1"/>
        <v>5.2473107374475959E-3</v>
      </c>
      <c r="G11" s="7">
        <f t="shared" si="2"/>
        <v>3.7938413321765962E-3</v>
      </c>
      <c r="H11" s="7">
        <f t="shared" si="3"/>
        <v>5.3838487913225059E-3</v>
      </c>
      <c r="N11" s="7"/>
      <c r="O11" s="7"/>
    </row>
    <row r="12" spans="1:15" x14ac:dyDescent="0.25">
      <c r="A12" t="s">
        <v>0</v>
      </c>
      <c r="B12">
        <v>10</v>
      </c>
      <c r="C12" s="7">
        <v>4.9337728873497548E-3</v>
      </c>
      <c r="D12" s="7">
        <v>5.135962047744299E-3</v>
      </c>
      <c r="E12" s="7">
        <f t="shared" si="0"/>
        <v>4.2818207448426463E-3</v>
      </c>
      <c r="F12" s="7">
        <f t="shared" si="1"/>
        <v>5.5857250298568632E-3</v>
      </c>
      <c r="G12" s="7">
        <f t="shared" si="2"/>
        <v>4.3409583181713441E-3</v>
      </c>
      <c r="H12" s="7">
        <f t="shared" si="3"/>
        <v>5.9309657773172538E-3</v>
      </c>
      <c r="N12" s="7"/>
      <c r="O12" s="7"/>
    </row>
    <row r="13" spans="1:15" x14ac:dyDescent="0.25">
      <c r="A13" t="s">
        <v>0</v>
      </c>
      <c r="B13">
        <v>11</v>
      </c>
      <c r="C13" s="7">
        <v>4.5651154582129179E-3</v>
      </c>
      <c r="D13" s="7">
        <v>5.3142029932810256E-3</v>
      </c>
      <c r="E13" s="7">
        <f t="shared" si="0"/>
        <v>3.9131633157058095E-3</v>
      </c>
      <c r="F13" s="7">
        <f t="shared" si="1"/>
        <v>5.2170676007200264E-3</v>
      </c>
      <c r="G13" s="7">
        <f t="shared" si="2"/>
        <v>4.5191992637080708E-3</v>
      </c>
      <c r="H13" s="7">
        <f t="shared" si="3"/>
        <v>6.1092067228539805E-3</v>
      </c>
      <c r="N13" s="7"/>
      <c r="O13" s="7"/>
    </row>
    <row r="14" spans="1:15" x14ac:dyDescent="0.25">
      <c r="A14" t="s">
        <v>0</v>
      </c>
      <c r="B14">
        <v>12</v>
      </c>
      <c r="C14" s="7">
        <v>4.2495661539662275E-3</v>
      </c>
      <c r="D14" s="7">
        <v>5.0257882110825948E-3</v>
      </c>
      <c r="E14" s="7">
        <f t="shared" si="0"/>
        <v>3.5976140114591195E-3</v>
      </c>
      <c r="F14" s="7">
        <f t="shared" si="1"/>
        <v>4.901518296473336E-3</v>
      </c>
      <c r="G14" s="7">
        <f t="shared" si="2"/>
        <v>4.2307844815096399E-3</v>
      </c>
      <c r="H14" s="7">
        <f t="shared" si="3"/>
        <v>5.8207919406555496E-3</v>
      </c>
      <c r="N14" s="7"/>
      <c r="O14" s="7"/>
    </row>
    <row r="15" spans="1:15" x14ac:dyDescent="0.25">
      <c r="A15" t="s">
        <v>0</v>
      </c>
      <c r="B15">
        <v>13</v>
      </c>
      <c r="C15" s="7">
        <v>3.6128527557694758E-3</v>
      </c>
      <c r="D15" s="7">
        <v>4.6299395360704706E-3</v>
      </c>
      <c r="E15" s="7">
        <f t="shared" si="0"/>
        <v>2.9609006132623678E-3</v>
      </c>
      <c r="F15" s="7">
        <f t="shared" si="1"/>
        <v>4.2648048982765838E-3</v>
      </c>
      <c r="G15" s="7">
        <f t="shared" si="2"/>
        <v>3.8349358064975157E-3</v>
      </c>
      <c r="H15" s="7">
        <f t="shared" si="3"/>
        <v>5.4249432656434254E-3</v>
      </c>
      <c r="N15" s="7"/>
      <c r="O15" s="7"/>
    </row>
    <row r="16" spans="1:15" x14ac:dyDescent="0.25">
      <c r="A16" t="s">
        <v>0</v>
      </c>
      <c r="B16">
        <v>14</v>
      </c>
      <c r="C16" s="7">
        <v>3.2422332863807947E-3</v>
      </c>
      <c r="D16" s="7">
        <v>4.1290639564290285E-3</v>
      </c>
      <c r="E16" s="7">
        <f t="shared" si="0"/>
        <v>2.5902811438736867E-3</v>
      </c>
      <c r="F16" s="7">
        <f t="shared" si="1"/>
        <v>3.8941854288879027E-3</v>
      </c>
      <c r="G16" s="7">
        <f t="shared" si="2"/>
        <v>3.3340602268560737E-3</v>
      </c>
      <c r="H16" s="7">
        <f t="shared" si="3"/>
        <v>4.9240676860019834E-3</v>
      </c>
      <c r="N16" s="7"/>
      <c r="O16" s="7"/>
    </row>
    <row r="17" spans="1:15" x14ac:dyDescent="0.25">
      <c r="A17" t="s">
        <v>0</v>
      </c>
      <c r="B17">
        <v>15</v>
      </c>
      <c r="C17" s="7">
        <v>2.6634531060961099E-3</v>
      </c>
      <c r="D17" s="7">
        <v>3.719574919518276E-3</v>
      </c>
      <c r="E17" s="7">
        <f t="shared" si="0"/>
        <v>2.0115009635890018E-3</v>
      </c>
      <c r="F17" s="7">
        <f t="shared" si="1"/>
        <v>3.3154052486032179E-3</v>
      </c>
      <c r="G17" s="7">
        <f t="shared" si="2"/>
        <v>2.9245711899453211E-3</v>
      </c>
      <c r="H17" s="7">
        <f t="shared" si="3"/>
        <v>4.5145786490912304E-3</v>
      </c>
      <c r="N17" s="7"/>
      <c r="O17" s="7"/>
    </row>
    <row r="18" spans="1:15" x14ac:dyDescent="0.25">
      <c r="A18" t="s">
        <v>0</v>
      </c>
      <c r="B18">
        <v>16</v>
      </c>
      <c r="C18" s="7">
        <v>2.3889720922909276E-3</v>
      </c>
      <c r="D18" s="7">
        <v>3.3441025394623635E-3</v>
      </c>
      <c r="E18" s="7">
        <f t="shared" si="0"/>
        <v>1.7370199497838195E-3</v>
      </c>
      <c r="F18" s="7">
        <f t="shared" si="1"/>
        <v>3.0409242347980356E-3</v>
      </c>
      <c r="G18" s="7">
        <f t="shared" si="2"/>
        <v>2.5490988098894087E-3</v>
      </c>
      <c r="H18" s="7">
        <f t="shared" si="3"/>
        <v>4.1391062690353184E-3</v>
      </c>
      <c r="N18" s="7"/>
      <c r="O18" s="7"/>
    </row>
    <row r="19" spans="1:15" x14ac:dyDescent="0.25">
      <c r="A19" t="s">
        <v>0</v>
      </c>
      <c r="B19">
        <v>17</v>
      </c>
      <c r="C19" s="7">
        <v>1.8858154165889934E-3</v>
      </c>
      <c r="D19" s="7">
        <v>3.0038277541778471E-3</v>
      </c>
      <c r="E19" s="7">
        <f t="shared" si="0"/>
        <v>1.2338632740818854E-3</v>
      </c>
      <c r="F19" s="7">
        <f t="shared" si="1"/>
        <v>2.5377675590961017E-3</v>
      </c>
      <c r="G19" s="7">
        <f t="shared" si="2"/>
        <v>2.2088240246048922E-3</v>
      </c>
      <c r="H19" s="7">
        <f t="shared" si="3"/>
        <v>3.7988314837508019E-3</v>
      </c>
      <c r="N19" s="7"/>
      <c r="O19" s="7"/>
    </row>
    <row r="20" spans="1:15" x14ac:dyDescent="0.25">
      <c r="A20" t="s">
        <v>0</v>
      </c>
      <c r="B20">
        <v>18</v>
      </c>
      <c r="C20" s="7">
        <v>1.6872956970108543E-3</v>
      </c>
      <c r="D20" s="7">
        <v>2.6810137956163288E-3</v>
      </c>
      <c r="E20" s="7">
        <f t="shared" si="0"/>
        <v>1.0353435545037463E-3</v>
      </c>
      <c r="F20" s="7">
        <f t="shared" si="1"/>
        <v>2.3392478395179621E-3</v>
      </c>
      <c r="G20" s="7">
        <f t="shared" si="2"/>
        <v>1.8860100660433739E-3</v>
      </c>
      <c r="H20" s="7">
        <f t="shared" si="3"/>
        <v>3.4760175251892836E-3</v>
      </c>
      <c r="N20" s="7"/>
      <c r="O20" s="7"/>
    </row>
    <row r="21" spans="1:15" x14ac:dyDescent="0.25">
      <c r="A21" t="s">
        <v>0</v>
      </c>
      <c r="B21">
        <v>19</v>
      </c>
      <c r="C21" s="7">
        <v>1.3477606328663903E-3</v>
      </c>
      <c r="D21" s="7">
        <v>2.4536814180094436E-3</v>
      </c>
      <c r="E21" s="7">
        <f t="shared" si="0"/>
        <v>6.9580849035928228E-4</v>
      </c>
      <c r="F21" s="7">
        <f t="shared" si="1"/>
        <v>1.9997127753734983E-3</v>
      </c>
      <c r="G21" s="7">
        <f t="shared" si="2"/>
        <v>1.6586776884364887E-3</v>
      </c>
      <c r="H21" s="7">
        <f t="shared" si="3"/>
        <v>3.2486851475823984E-3</v>
      </c>
      <c r="N21" s="7"/>
      <c r="O21" s="7"/>
    </row>
    <row r="22" spans="1:15" x14ac:dyDescent="0.25">
      <c r="A22" t="s">
        <v>0</v>
      </c>
      <c r="B22">
        <v>20</v>
      </c>
      <c r="C22" s="7">
        <v>1.2236669136849098E-3</v>
      </c>
      <c r="D22" s="7">
        <v>2.2547371852074962E-3</v>
      </c>
      <c r="E22" s="7">
        <f t="shared" si="0"/>
        <v>5.7171477117780182E-4</v>
      </c>
      <c r="F22" s="7">
        <f t="shared" si="1"/>
        <v>1.8756190561920179E-3</v>
      </c>
      <c r="G22" s="7">
        <f t="shared" si="2"/>
        <v>1.4597334556345413E-3</v>
      </c>
      <c r="H22" s="7">
        <f t="shared" si="3"/>
        <v>3.049740914780451E-3</v>
      </c>
      <c r="N22" s="6"/>
      <c r="O22" s="6"/>
    </row>
    <row r="24" spans="1:15" x14ac:dyDescent="0.25">
      <c r="C24" s="6"/>
      <c r="D24" s="6"/>
      <c r="E24" s="2" t="s">
        <v>8</v>
      </c>
      <c r="F24" s="2"/>
      <c r="G24" s="2" t="s">
        <v>9</v>
      </c>
      <c r="H24" s="2"/>
    </row>
    <row r="25" spans="1:15" x14ac:dyDescent="0.25">
      <c r="A25" t="s">
        <v>6</v>
      </c>
      <c r="B25" t="s">
        <v>7</v>
      </c>
      <c r="C25" s="7" t="s">
        <v>10</v>
      </c>
      <c r="D25" s="7" t="s">
        <v>11</v>
      </c>
      <c r="E25" s="6" t="s">
        <v>12</v>
      </c>
      <c r="F25" s="6" t="s">
        <v>13</v>
      </c>
      <c r="G25" s="6" t="s">
        <v>12</v>
      </c>
      <c r="H25" s="6" t="s">
        <v>13</v>
      </c>
      <c r="O25" s="6"/>
    </row>
    <row r="26" spans="1:15" x14ac:dyDescent="0.25">
      <c r="A26" t="s">
        <v>1</v>
      </c>
      <c r="B26">
        <v>1</v>
      </c>
      <c r="C26" s="1">
        <v>-4.6511575353781224E-8</v>
      </c>
      <c r="D26" s="1">
        <v>-9.9039936391356399E-7</v>
      </c>
      <c r="E26" s="8">
        <f>+C26-$K$28</f>
        <v>-1.6834450488291939E-3</v>
      </c>
      <c r="F26" s="8">
        <f>+C26+$K$28</f>
        <v>1.6833520256784864E-3</v>
      </c>
      <c r="G26" s="8">
        <f>+D26-$L$28</f>
        <v>-1.1439165598668268E-3</v>
      </c>
      <c r="H26" s="8">
        <f>+D26+$L$28</f>
        <v>1.1419357611389994E-3</v>
      </c>
      <c r="N26" s="6"/>
      <c r="O26" s="6"/>
    </row>
    <row r="27" spans="1:15" x14ac:dyDescent="0.25">
      <c r="A27" t="s">
        <v>1</v>
      </c>
      <c r="B27">
        <v>2</v>
      </c>
      <c r="C27" s="1">
        <v>4.8390134544397728E-3</v>
      </c>
      <c r="D27" s="1">
        <v>5.0120885287991994E-3</v>
      </c>
      <c r="E27" s="8">
        <f t="shared" ref="E27:E45" si="4">+C27-$K$28</f>
        <v>3.1556149171859324E-3</v>
      </c>
      <c r="F27" s="8">
        <f t="shared" ref="F27:F45" si="5">+C27+$K$28</f>
        <v>6.5224119916936132E-3</v>
      </c>
      <c r="G27" s="8">
        <f t="shared" ref="G27:G45" si="6">+D27-$L$28</f>
        <v>3.8691623682962865E-3</v>
      </c>
      <c r="H27" s="8">
        <f t="shared" ref="H27:H45" si="7">+D27+$L$28</f>
        <v>6.1550146893021122E-3</v>
      </c>
      <c r="K27" s="6" t="s">
        <v>12</v>
      </c>
      <c r="L27" s="6" t="s">
        <v>13</v>
      </c>
      <c r="N27" s="6"/>
      <c r="O27" s="6"/>
    </row>
    <row r="28" spans="1:15" x14ac:dyDescent="0.25">
      <c r="A28" t="s">
        <v>1</v>
      </c>
      <c r="B28">
        <v>3</v>
      </c>
      <c r="C28" s="1">
        <v>6.5962461453456271E-3</v>
      </c>
      <c r="D28" s="1">
        <v>2.8479553383274738E-3</v>
      </c>
      <c r="E28" s="8">
        <f t="shared" si="4"/>
        <v>4.9128476080917867E-3</v>
      </c>
      <c r="F28" s="8">
        <f t="shared" si="5"/>
        <v>8.2796446825994675E-3</v>
      </c>
      <c r="G28" s="8">
        <f t="shared" si="6"/>
        <v>1.7050291778245607E-3</v>
      </c>
      <c r="H28" s="8">
        <f t="shared" si="7"/>
        <v>3.9908814988303867E-3</v>
      </c>
      <c r="K28" s="6">
        <f>+CONFIDENCE(0.05,K31,20)</f>
        <v>1.6833985372538402E-3</v>
      </c>
      <c r="L28" s="6">
        <f>+CONFIDENCE(0.05,L31,20)</f>
        <v>1.1429261605029131E-3</v>
      </c>
      <c r="N28" s="6"/>
      <c r="O28" s="6"/>
    </row>
    <row r="29" spans="1:15" x14ac:dyDescent="0.25">
      <c r="A29" t="s">
        <v>1</v>
      </c>
      <c r="B29">
        <v>4</v>
      </c>
      <c r="C29" s="1">
        <v>8.9220542767600025E-3</v>
      </c>
      <c r="D29" s="1">
        <v>4.6404480327888846E-3</v>
      </c>
      <c r="E29" s="8">
        <f t="shared" si="4"/>
        <v>7.2386557395061621E-3</v>
      </c>
      <c r="F29" s="8">
        <f t="shared" si="5"/>
        <v>1.0605452814013842E-2</v>
      </c>
      <c r="G29" s="8">
        <f t="shared" si="6"/>
        <v>3.4975218722859717E-3</v>
      </c>
      <c r="H29" s="8">
        <f t="shared" si="7"/>
        <v>5.7833741932917975E-3</v>
      </c>
      <c r="K29" s="6"/>
      <c r="L29" s="6"/>
      <c r="N29" s="6"/>
      <c r="O29" s="6"/>
    </row>
    <row r="30" spans="1:15" x14ac:dyDescent="0.25">
      <c r="A30" t="s">
        <v>1</v>
      </c>
      <c r="B30">
        <v>5</v>
      </c>
      <c r="C30" s="1">
        <v>9.8191961537439591E-3</v>
      </c>
      <c r="D30" s="1">
        <v>5.9468411530756082E-3</v>
      </c>
      <c r="E30" s="8">
        <f t="shared" si="4"/>
        <v>8.1357976164901195E-3</v>
      </c>
      <c r="F30" s="8">
        <f t="shared" si="5"/>
        <v>1.1502594690997799E-2</v>
      </c>
      <c r="G30" s="8">
        <f t="shared" si="6"/>
        <v>4.8039149925726953E-3</v>
      </c>
      <c r="H30" s="8">
        <f t="shared" si="7"/>
        <v>7.0897673135785211E-3</v>
      </c>
      <c r="K30" s="6" t="s">
        <v>14</v>
      </c>
      <c r="L30" s="6" t="s">
        <v>15</v>
      </c>
      <c r="N30" s="6"/>
      <c r="O30" s="6"/>
    </row>
    <row r="31" spans="1:15" x14ac:dyDescent="0.25">
      <c r="A31" t="s">
        <v>1</v>
      </c>
      <c r="B31">
        <v>6</v>
      </c>
      <c r="C31" s="1">
        <v>1.0758463726542503E-2</v>
      </c>
      <c r="D31" s="1">
        <v>6.8705785493312233E-3</v>
      </c>
      <c r="E31" s="8">
        <f t="shared" si="4"/>
        <v>9.0750651892886631E-3</v>
      </c>
      <c r="F31" s="8">
        <f t="shared" si="5"/>
        <v>1.2441862263796342E-2</v>
      </c>
      <c r="G31" s="8">
        <f t="shared" si="6"/>
        <v>5.7276523888283104E-3</v>
      </c>
      <c r="H31" s="8">
        <f t="shared" si="7"/>
        <v>8.0135047098341371E-3</v>
      </c>
      <c r="K31" s="6">
        <f>+_xlfn.STDEV.S(C26:C45)</f>
        <v>3.8410844201370829E-3</v>
      </c>
      <c r="L31" s="6">
        <f>+_xlfn.STDEV.S(D26:D45)</f>
        <v>2.6078648468095072E-3</v>
      </c>
      <c r="N31" s="6"/>
      <c r="O31" s="6"/>
    </row>
    <row r="32" spans="1:15" x14ac:dyDescent="0.25">
      <c r="A32" t="s">
        <v>1</v>
      </c>
      <c r="B32">
        <v>7</v>
      </c>
      <c r="C32" s="1">
        <v>1.1267658029116294E-2</v>
      </c>
      <c r="D32" s="1">
        <v>7.4489491357161959E-3</v>
      </c>
      <c r="E32" s="8">
        <f t="shared" si="4"/>
        <v>9.5842594918624548E-3</v>
      </c>
      <c r="F32" s="8">
        <f t="shared" si="5"/>
        <v>1.2951056566370134E-2</v>
      </c>
      <c r="G32" s="8">
        <f t="shared" si="6"/>
        <v>6.3060229752132831E-3</v>
      </c>
      <c r="H32" s="8">
        <f t="shared" si="7"/>
        <v>8.5918752962191088E-3</v>
      </c>
      <c r="N32" s="6"/>
      <c r="O32" s="6"/>
    </row>
    <row r="33" spans="1:15" x14ac:dyDescent="0.25">
      <c r="A33" t="s">
        <v>1</v>
      </c>
      <c r="B33">
        <v>8</v>
      </c>
      <c r="C33" s="1">
        <v>1.1749633806555984E-2</v>
      </c>
      <c r="D33" s="1">
        <v>7.8580180553791453E-3</v>
      </c>
      <c r="E33" s="8">
        <f t="shared" si="4"/>
        <v>1.0066235269302145E-2</v>
      </c>
      <c r="F33" s="8">
        <f t="shared" si="5"/>
        <v>1.3433032343809824E-2</v>
      </c>
      <c r="G33" s="8">
        <f t="shared" si="6"/>
        <v>6.7150918948762324E-3</v>
      </c>
      <c r="H33" s="8">
        <f t="shared" si="7"/>
        <v>9.0009442158820591E-3</v>
      </c>
      <c r="N33" s="6"/>
      <c r="O33" s="6"/>
    </row>
    <row r="34" spans="1:15" x14ac:dyDescent="0.25">
      <c r="A34" t="s">
        <v>1</v>
      </c>
      <c r="B34">
        <v>9</v>
      </c>
      <c r="C34" s="1">
        <v>1.209279391101457E-2</v>
      </c>
      <c r="D34" s="1">
        <v>8.1435180117511458E-3</v>
      </c>
      <c r="E34" s="8">
        <f t="shared" si="4"/>
        <v>1.0409395373760731E-2</v>
      </c>
      <c r="F34" s="8">
        <f t="shared" si="5"/>
        <v>1.377619244826841E-2</v>
      </c>
      <c r="G34" s="8">
        <f t="shared" si="6"/>
        <v>7.0005918512482329E-3</v>
      </c>
      <c r="H34" s="8">
        <f t="shared" si="7"/>
        <v>9.2864441722540596E-3</v>
      </c>
      <c r="N34" s="6"/>
      <c r="O34" s="6"/>
    </row>
    <row r="35" spans="1:15" x14ac:dyDescent="0.25">
      <c r="A35" t="s">
        <v>1</v>
      </c>
      <c r="B35">
        <v>10</v>
      </c>
      <c r="C35" s="1">
        <v>1.2453284242456708E-2</v>
      </c>
      <c r="D35" s="1">
        <v>8.3464383258788251E-3</v>
      </c>
      <c r="E35" s="8">
        <f t="shared" si="4"/>
        <v>1.0769885705202868E-2</v>
      </c>
      <c r="F35" s="8">
        <f t="shared" si="5"/>
        <v>1.4136682779710547E-2</v>
      </c>
      <c r="G35" s="8">
        <f t="shared" si="6"/>
        <v>7.2035121653759122E-3</v>
      </c>
      <c r="H35" s="8">
        <f t="shared" si="7"/>
        <v>9.4893644863817388E-3</v>
      </c>
      <c r="N35" s="6"/>
      <c r="O35" s="6"/>
    </row>
    <row r="36" spans="1:15" x14ac:dyDescent="0.25">
      <c r="A36" t="s">
        <v>1</v>
      </c>
      <c r="B36">
        <v>11</v>
      </c>
      <c r="C36" s="1">
        <v>1.410727356678129E-2</v>
      </c>
      <c r="D36" s="1">
        <v>9.0319679375657266E-3</v>
      </c>
      <c r="E36" s="8">
        <f t="shared" si="4"/>
        <v>1.2423875029527451E-2</v>
      </c>
      <c r="F36" s="8">
        <f t="shared" si="5"/>
        <v>1.579067210403513E-2</v>
      </c>
      <c r="G36" s="8">
        <f t="shared" si="6"/>
        <v>7.8890417770628128E-3</v>
      </c>
      <c r="H36" s="8">
        <f t="shared" si="7"/>
        <v>1.017489409806864E-2</v>
      </c>
      <c r="N36" s="6"/>
      <c r="O36" s="6"/>
    </row>
    <row r="37" spans="1:15" x14ac:dyDescent="0.25">
      <c r="A37" t="s">
        <v>1</v>
      </c>
      <c r="B37">
        <v>12</v>
      </c>
      <c r="C37" s="1">
        <v>1.2597584792348205E-2</v>
      </c>
      <c r="D37" s="1">
        <v>9.6635995889176526E-3</v>
      </c>
      <c r="E37" s="8">
        <f t="shared" si="4"/>
        <v>1.0914186255094365E-2</v>
      </c>
      <c r="F37" s="8">
        <f t="shared" si="5"/>
        <v>1.4280983329602044E-2</v>
      </c>
      <c r="G37" s="8">
        <f t="shared" si="6"/>
        <v>8.5206734284147389E-3</v>
      </c>
      <c r="H37" s="8">
        <f t="shared" si="7"/>
        <v>1.0806525749420566E-2</v>
      </c>
      <c r="N37" s="6"/>
      <c r="O37" s="6"/>
    </row>
    <row r="38" spans="1:15" x14ac:dyDescent="0.25">
      <c r="A38" t="s">
        <v>1</v>
      </c>
      <c r="B38">
        <v>13</v>
      </c>
      <c r="C38" s="1">
        <v>1.3774873332578853E-2</v>
      </c>
      <c r="D38" s="1">
        <v>8.5050528828609188E-3</v>
      </c>
      <c r="E38" s="8">
        <f t="shared" si="4"/>
        <v>1.2091474795325014E-2</v>
      </c>
      <c r="F38" s="8">
        <f t="shared" si="5"/>
        <v>1.5458271869832693E-2</v>
      </c>
      <c r="G38" s="8">
        <f t="shared" si="6"/>
        <v>7.362126722358006E-3</v>
      </c>
      <c r="H38" s="8">
        <f t="shared" si="7"/>
        <v>9.6479790433638326E-3</v>
      </c>
      <c r="N38" s="6"/>
      <c r="O38" s="6"/>
    </row>
    <row r="39" spans="1:15" x14ac:dyDescent="0.25">
      <c r="A39" t="s">
        <v>1</v>
      </c>
      <c r="B39">
        <v>14</v>
      </c>
      <c r="C39" s="1">
        <v>1.3819468616526822E-2</v>
      </c>
      <c r="D39" s="1">
        <v>9.3532741045252166E-3</v>
      </c>
      <c r="E39" s="8">
        <f t="shared" si="4"/>
        <v>1.2136070079272983E-2</v>
      </c>
      <c r="F39" s="8">
        <f t="shared" si="5"/>
        <v>1.5502867153780662E-2</v>
      </c>
      <c r="G39" s="8">
        <f t="shared" si="6"/>
        <v>8.2103479440223028E-3</v>
      </c>
      <c r="H39" s="8">
        <f t="shared" si="7"/>
        <v>1.049620026502813E-2</v>
      </c>
      <c r="N39" s="6"/>
      <c r="O39" s="6"/>
    </row>
    <row r="40" spans="1:15" x14ac:dyDescent="0.25">
      <c r="A40" t="s">
        <v>1</v>
      </c>
      <c r="B40">
        <v>15</v>
      </c>
      <c r="C40" s="1">
        <v>1.4519943878422828E-2</v>
      </c>
      <c r="D40" s="1">
        <v>9.3497515891674786E-3</v>
      </c>
      <c r="E40" s="8">
        <f t="shared" si="4"/>
        <v>1.2836545341168988E-2</v>
      </c>
      <c r="F40" s="8">
        <f t="shared" si="5"/>
        <v>1.6203342415676669E-2</v>
      </c>
      <c r="G40" s="8">
        <f t="shared" si="6"/>
        <v>8.2068254286645648E-3</v>
      </c>
      <c r="H40" s="8">
        <f t="shared" si="7"/>
        <v>1.0492677749670392E-2</v>
      </c>
      <c r="N40" s="6"/>
      <c r="O40" s="6"/>
    </row>
    <row r="41" spans="1:15" x14ac:dyDescent="0.25">
      <c r="A41" t="s">
        <v>1</v>
      </c>
      <c r="B41">
        <v>16</v>
      </c>
      <c r="C41" s="1">
        <v>1.3890190236243631E-2</v>
      </c>
      <c r="D41" s="1">
        <v>9.6816124906427131E-3</v>
      </c>
      <c r="E41" s="8">
        <f t="shared" si="4"/>
        <v>1.2206791698989791E-2</v>
      </c>
      <c r="F41" s="8">
        <f t="shared" si="5"/>
        <v>1.557358877349747E-2</v>
      </c>
      <c r="G41" s="8">
        <f t="shared" si="6"/>
        <v>8.5386863301397994E-3</v>
      </c>
      <c r="H41" s="8">
        <f t="shared" si="7"/>
        <v>1.0824538651145627E-2</v>
      </c>
      <c r="N41" s="6"/>
      <c r="O41" s="6"/>
    </row>
    <row r="42" spans="1:15" x14ac:dyDescent="0.25">
      <c r="A42" t="s">
        <v>1</v>
      </c>
      <c r="B42">
        <v>17</v>
      </c>
      <c r="C42" s="1">
        <v>1.4482063764947992E-2</v>
      </c>
      <c r="D42" s="1">
        <v>9.1338887687321176E-3</v>
      </c>
      <c r="E42" s="8">
        <f t="shared" si="4"/>
        <v>1.2798665227694152E-2</v>
      </c>
      <c r="F42" s="8">
        <f t="shared" si="5"/>
        <v>1.6165462302201832E-2</v>
      </c>
      <c r="G42" s="8">
        <f t="shared" si="6"/>
        <v>7.9909626082292039E-3</v>
      </c>
      <c r="H42" s="8">
        <f t="shared" si="7"/>
        <v>1.0276814929235031E-2</v>
      </c>
      <c r="N42" s="6"/>
      <c r="O42" s="6"/>
    </row>
    <row r="43" spans="1:15" x14ac:dyDescent="0.25">
      <c r="A43" t="s">
        <v>1</v>
      </c>
      <c r="B43">
        <v>18</v>
      </c>
      <c r="C43" s="1">
        <v>1.4253662144238283E-2</v>
      </c>
      <c r="D43" s="1">
        <v>9.5304567224481287E-3</v>
      </c>
      <c r="E43" s="8">
        <f t="shared" si="4"/>
        <v>1.2570263606984444E-2</v>
      </c>
      <c r="F43" s="8">
        <f t="shared" si="5"/>
        <v>1.5937060681492123E-2</v>
      </c>
      <c r="G43" s="8">
        <f t="shared" si="6"/>
        <v>8.387530561945215E-3</v>
      </c>
      <c r="H43" s="8">
        <f t="shared" si="7"/>
        <v>1.0673382882951042E-2</v>
      </c>
      <c r="N43" s="6"/>
      <c r="O43" s="6"/>
    </row>
    <row r="44" spans="1:15" x14ac:dyDescent="0.25">
      <c r="A44" t="s">
        <v>1</v>
      </c>
      <c r="B44">
        <v>19</v>
      </c>
      <c r="C44" s="1">
        <v>1.4663258562406878E-2</v>
      </c>
      <c r="D44" s="1">
        <v>9.1397039281224494E-3</v>
      </c>
      <c r="E44" s="8">
        <f t="shared" si="4"/>
        <v>1.2979860025153039E-2</v>
      </c>
      <c r="F44" s="8">
        <f t="shared" si="5"/>
        <v>1.6346657099660718E-2</v>
      </c>
      <c r="G44" s="8">
        <f t="shared" si="6"/>
        <v>7.9967777676195357E-3</v>
      </c>
      <c r="H44" s="8">
        <f t="shared" si="7"/>
        <v>1.0282630088625363E-2</v>
      </c>
      <c r="N44" s="6"/>
      <c r="O44" s="6"/>
    </row>
    <row r="45" spans="1:15" x14ac:dyDescent="0.25">
      <c r="A45" t="s">
        <v>1</v>
      </c>
      <c r="B45">
        <v>20</v>
      </c>
      <c r="C45" s="1">
        <v>1.4404736790679582E-2</v>
      </c>
      <c r="D45" s="1">
        <v>9.4340724974959819E-3</v>
      </c>
      <c r="E45" s="8">
        <f t="shared" si="4"/>
        <v>1.2721338253425743E-2</v>
      </c>
      <c r="F45" s="8">
        <f t="shared" si="5"/>
        <v>1.6088135327933423E-2</v>
      </c>
      <c r="G45" s="8">
        <f t="shared" si="6"/>
        <v>8.2911463369930681E-3</v>
      </c>
      <c r="H45" s="8">
        <f t="shared" si="7"/>
        <v>1.0576998657998896E-2</v>
      </c>
      <c r="N45" s="6"/>
      <c r="O45" s="6"/>
    </row>
    <row r="46" spans="1:15" s="6" customFormat="1" x14ac:dyDescent="0.25"/>
    <row r="47" spans="1:15" s="6" customFormat="1" x14ac:dyDescent="0.25">
      <c r="E47" s="2" t="s">
        <v>8</v>
      </c>
      <c r="F47" s="2"/>
      <c r="G47" s="2" t="s">
        <v>9</v>
      </c>
      <c r="H47" s="2"/>
    </row>
    <row r="48" spans="1:15" x14ac:dyDescent="0.25">
      <c r="A48" t="s">
        <v>6</v>
      </c>
      <c r="B48" t="s">
        <v>7</v>
      </c>
      <c r="C48" s="7" t="s">
        <v>10</v>
      </c>
      <c r="D48" s="7" t="s">
        <v>11</v>
      </c>
      <c r="E48" s="6" t="s">
        <v>12</v>
      </c>
      <c r="F48" s="6" t="s">
        <v>13</v>
      </c>
      <c r="G48" s="6" t="s">
        <v>12</v>
      </c>
      <c r="H48" s="6" t="s">
        <v>13</v>
      </c>
    </row>
    <row r="49" spans="1:15" x14ac:dyDescent="0.25">
      <c r="A49" t="s">
        <v>2</v>
      </c>
      <c r="B49">
        <v>1</v>
      </c>
      <c r="C49" s="1">
        <v>2.7566886526834363E-6</v>
      </c>
      <c r="D49" s="1">
        <v>-1.7978641463555084E-5</v>
      </c>
      <c r="E49" s="1">
        <f>+C49-$K$51</f>
        <v>-1.9291430323214206E-3</v>
      </c>
      <c r="F49" s="1">
        <f>+C49+$K$51</f>
        <v>1.9346564096267877E-3</v>
      </c>
      <c r="G49" s="1">
        <f>+D49-$L$51</f>
        <v>-4.7866879795026339E-3</v>
      </c>
      <c r="H49" s="1">
        <f>+D49+$L$51</f>
        <v>4.7507306965755237E-3</v>
      </c>
    </row>
    <row r="50" spans="1:15" x14ac:dyDescent="0.25">
      <c r="A50" t="s">
        <v>2</v>
      </c>
      <c r="B50">
        <v>2</v>
      </c>
      <c r="C50" s="1">
        <v>1.007734779844671E-2</v>
      </c>
      <c r="D50" s="1">
        <v>-1.9930923605596094E-2</v>
      </c>
      <c r="E50" s="1">
        <f t="shared" ref="E50:E68" si="8">+C50-$K$51</f>
        <v>8.145448077472606E-3</v>
      </c>
      <c r="F50" s="1">
        <f t="shared" ref="F50:F68" si="9">+C50+$K$51</f>
        <v>1.2009247519420814E-2</v>
      </c>
      <c r="G50" s="1">
        <f t="shared" ref="G50:G68" si="10">+D50-$L$51</f>
        <v>-2.4699632943635173E-2</v>
      </c>
      <c r="H50" s="1">
        <f t="shared" ref="H50:H68" si="11">+D50+$L$51</f>
        <v>-1.5162214267557015E-2</v>
      </c>
      <c r="K50" s="6" t="s">
        <v>12</v>
      </c>
      <c r="L50" s="6" t="s">
        <v>13</v>
      </c>
      <c r="N50" s="6"/>
      <c r="O50" s="6"/>
    </row>
    <row r="51" spans="1:15" x14ac:dyDescent="0.25">
      <c r="A51" t="s">
        <v>2</v>
      </c>
      <c r="B51">
        <v>3</v>
      </c>
      <c r="C51" s="1">
        <v>1.142055733069825E-2</v>
      </c>
      <c r="D51" s="1">
        <v>-1.4100533259541685E-2</v>
      </c>
      <c r="E51" s="1">
        <f t="shared" si="8"/>
        <v>9.4886576097241455E-3</v>
      </c>
      <c r="F51" s="1">
        <f t="shared" si="9"/>
        <v>1.3352457051672354E-2</v>
      </c>
      <c r="G51" s="1">
        <f t="shared" si="10"/>
        <v>-1.8869242597580764E-2</v>
      </c>
      <c r="H51" s="1">
        <f t="shared" si="11"/>
        <v>-9.3318239215026064E-3</v>
      </c>
      <c r="K51" s="6">
        <f>+CONFIDENCE(0.05,K54,20)</f>
        <v>1.9318997209741041E-3</v>
      </c>
      <c r="L51" s="6">
        <f>+CONFIDENCE(0.05,L54,20)</f>
        <v>4.7687093380390788E-3</v>
      </c>
      <c r="N51" s="6"/>
      <c r="O51" s="6"/>
    </row>
    <row r="52" spans="1:15" x14ac:dyDescent="0.25">
      <c r="A52" t="s">
        <v>2</v>
      </c>
      <c r="B52">
        <v>4</v>
      </c>
      <c r="C52" s="1">
        <v>1.4930606789755919E-2</v>
      </c>
      <c r="D52" s="1">
        <v>-1.2806578068594253E-2</v>
      </c>
      <c r="E52" s="1">
        <f t="shared" si="8"/>
        <v>1.2998707068781815E-2</v>
      </c>
      <c r="F52" s="1">
        <f t="shared" si="9"/>
        <v>1.6862506510730024E-2</v>
      </c>
      <c r="G52" s="1">
        <f t="shared" si="10"/>
        <v>-1.7575287406633333E-2</v>
      </c>
      <c r="H52" s="1">
        <f t="shared" si="11"/>
        <v>-8.0378687305551737E-3</v>
      </c>
      <c r="K52" s="6"/>
      <c r="L52" s="6"/>
      <c r="N52" s="6"/>
      <c r="O52" s="6"/>
    </row>
    <row r="53" spans="1:15" x14ac:dyDescent="0.25">
      <c r="A53" t="s">
        <v>2</v>
      </c>
      <c r="B53">
        <v>5</v>
      </c>
      <c r="C53" s="1">
        <v>1.6027275396695705E-2</v>
      </c>
      <c r="D53" s="1">
        <v>-1.1601425024793919E-2</v>
      </c>
      <c r="E53" s="1">
        <f t="shared" si="8"/>
        <v>1.40953756757216E-2</v>
      </c>
      <c r="F53" s="1">
        <f t="shared" si="9"/>
        <v>1.7959175117669809E-2</v>
      </c>
      <c r="G53" s="1">
        <f t="shared" si="10"/>
        <v>-1.6370134362832998E-2</v>
      </c>
      <c r="H53" s="1">
        <f t="shared" si="11"/>
        <v>-6.8327156867548401E-3</v>
      </c>
      <c r="K53" s="6" t="s">
        <v>14</v>
      </c>
      <c r="L53" s="6" t="s">
        <v>15</v>
      </c>
      <c r="N53" s="6"/>
      <c r="O53" s="6"/>
    </row>
    <row r="54" spans="1:15" x14ac:dyDescent="0.25">
      <c r="A54" t="s">
        <v>2</v>
      </c>
      <c r="B54">
        <v>6</v>
      </c>
      <c r="C54" s="1">
        <v>1.7318095937069573E-2</v>
      </c>
      <c r="D54" s="1">
        <v>-1.1115432932066332E-2</v>
      </c>
      <c r="E54" s="1">
        <f t="shared" si="8"/>
        <v>1.5386196216095469E-2</v>
      </c>
      <c r="F54" s="1">
        <f t="shared" si="9"/>
        <v>1.9249995658043677E-2</v>
      </c>
      <c r="G54" s="1">
        <f t="shared" si="10"/>
        <v>-1.5884142270105411E-2</v>
      </c>
      <c r="H54" s="1">
        <f t="shared" si="11"/>
        <v>-6.346723594027253E-3</v>
      </c>
      <c r="K54" s="6">
        <f>+_xlfn.STDEV.S(C49:C68)</f>
        <v>4.4081004915248164E-3</v>
      </c>
      <c r="L54" s="6">
        <f>+_xlfn.STDEV.S(D49:D68)</f>
        <v>1.0880973659621339E-2</v>
      </c>
      <c r="N54" s="6"/>
      <c r="O54" s="6"/>
    </row>
    <row r="55" spans="1:15" x14ac:dyDescent="0.25">
      <c r="A55" t="s">
        <v>2</v>
      </c>
      <c r="B55">
        <v>7</v>
      </c>
      <c r="C55" s="1">
        <v>1.7721958531001995E-2</v>
      </c>
      <c r="D55" s="1">
        <v>-1.1245665931741741E-2</v>
      </c>
      <c r="E55" s="1">
        <f t="shared" si="8"/>
        <v>1.5790058810027891E-2</v>
      </c>
      <c r="F55" s="1">
        <f t="shared" si="9"/>
        <v>1.9653858251976099E-2</v>
      </c>
      <c r="G55" s="1">
        <f t="shared" si="10"/>
        <v>-1.601437526978082E-2</v>
      </c>
      <c r="H55" s="1">
        <f t="shared" si="11"/>
        <v>-6.4769565937026624E-3</v>
      </c>
      <c r="N55" s="6"/>
      <c r="O55" s="6"/>
    </row>
    <row r="56" spans="1:15" x14ac:dyDescent="0.25">
      <c r="A56" t="s">
        <v>2</v>
      </c>
      <c r="B56">
        <v>8</v>
      </c>
      <c r="C56" s="1">
        <v>1.8012360363260507E-2</v>
      </c>
      <c r="D56" s="1">
        <v>-1.1825557258048909E-2</v>
      </c>
      <c r="E56" s="1">
        <f t="shared" si="8"/>
        <v>1.6080460642286402E-2</v>
      </c>
      <c r="F56" s="1">
        <f t="shared" si="9"/>
        <v>1.9944260084234611E-2</v>
      </c>
      <c r="G56" s="1">
        <f t="shared" si="10"/>
        <v>-1.6594266596087988E-2</v>
      </c>
      <c r="H56" s="1">
        <f t="shared" si="11"/>
        <v>-7.0568479200098302E-3</v>
      </c>
      <c r="N56" s="6"/>
      <c r="O56" s="6"/>
    </row>
    <row r="57" spans="1:15" x14ac:dyDescent="0.25">
      <c r="A57" t="s">
        <v>2</v>
      </c>
      <c r="B57">
        <v>9</v>
      </c>
      <c r="C57" s="1">
        <v>1.7959205544563088E-2</v>
      </c>
      <c r="D57" s="1">
        <v>-1.2789293476382725E-2</v>
      </c>
      <c r="E57" s="1">
        <f t="shared" si="8"/>
        <v>1.6027305823588984E-2</v>
      </c>
      <c r="F57" s="1">
        <f t="shared" si="9"/>
        <v>1.9891105265537192E-2</v>
      </c>
      <c r="G57" s="1">
        <f t="shared" si="10"/>
        <v>-1.7558002814421804E-2</v>
      </c>
      <c r="H57" s="1">
        <f t="shared" si="11"/>
        <v>-8.0205841383436463E-3</v>
      </c>
      <c r="N57" s="6"/>
      <c r="O57" s="6"/>
    </row>
    <row r="58" spans="1:15" x14ac:dyDescent="0.25">
      <c r="A58" t="s">
        <v>2</v>
      </c>
      <c r="B58">
        <v>10</v>
      </c>
      <c r="C58" s="1">
        <v>1.7953404472010607E-2</v>
      </c>
      <c r="D58" s="1">
        <v>-1.3999839070137297E-2</v>
      </c>
      <c r="E58" s="1">
        <f t="shared" si="8"/>
        <v>1.6021504751036503E-2</v>
      </c>
      <c r="F58" s="1">
        <f t="shared" si="9"/>
        <v>1.9885304192984711E-2</v>
      </c>
      <c r="G58" s="1">
        <f t="shared" si="10"/>
        <v>-1.8768548408176378E-2</v>
      </c>
      <c r="H58" s="1">
        <f t="shared" si="11"/>
        <v>-9.2311297320982182E-3</v>
      </c>
      <c r="N58" s="6"/>
      <c r="O58" s="6"/>
    </row>
    <row r="59" spans="1:15" x14ac:dyDescent="0.25">
      <c r="A59" t="s">
        <v>2</v>
      </c>
      <c r="B59">
        <v>11</v>
      </c>
      <c r="C59" s="1">
        <v>2.1184596884254846E-2</v>
      </c>
      <c r="D59" s="1">
        <v>-1.4165046886195985E-2</v>
      </c>
      <c r="E59" s="1">
        <f t="shared" si="8"/>
        <v>1.9252697163280742E-2</v>
      </c>
      <c r="F59" s="1">
        <f t="shared" si="9"/>
        <v>2.3116496605228951E-2</v>
      </c>
      <c r="G59" s="1">
        <f t="shared" si="10"/>
        <v>-1.8933756224235064E-2</v>
      </c>
      <c r="H59" s="1">
        <f t="shared" si="11"/>
        <v>-9.3963375481569064E-3</v>
      </c>
      <c r="N59" s="6"/>
      <c r="O59" s="6"/>
    </row>
    <row r="60" spans="1:15" x14ac:dyDescent="0.25">
      <c r="A60" t="s">
        <v>2</v>
      </c>
      <c r="B60">
        <v>12</v>
      </c>
      <c r="C60" s="1">
        <v>1.7410372103812827E-2</v>
      </c>
      <c r="D60" s="1">
        <v>-1.4133725115015485E-2</v>
      </c>
      <c r="E60" s="1">
        <f t="shared" si="8"/>
        <v>1.5478472382838723E-2</v>
      </c>
      <c r="F60" s="1">
        <f t="shared" si="9"/>
        <v>1.9342271824786931E-2</v>
      </c>
      <c r="G60" s="1">
        <f t="shared" si="10"/>
        <v>-1.8902434453054562E-2</v>
      </c>
      <c r="H60" s="1">
        <f t="shared" si="11"/>
        <v>-9.3650157769764059E-3</v>
      </c>
      <c r="N60" s="6"/>
      <c r="O60" s="6"/>
    </row>
    <row r="61" spans="1:15" x14ac:dyDescent="0.25">
      <c r="A61" t="s">
        <v>2</v>
      </c>
      <c r="B61">
        <v>13</v>
      </c>
      <c r="C61" s="1">
        <v>1.8103840608420289E-2</v>
      </c>
      <c r="D61" s="1">
        <v>-1.9032249159950981E-2</v>
      </c>
      <c r="E61" s="1">
        <f t="shared" si="8"/>
        <v>1.6171940887446185E-2</v>
      </c>
      <c r="F61" s="1">
        <f t="shared" si="9"/>
        <v>2.0035740329394394E-2</v>
      </c>
      <c r="G61" s="1">
        <f t="shared" si="10"/>
        <v>-2.3800958497990059E-2</v>
      </c>
      <c r="H61" s="1">
        <f t="shared" si="11"/>
        <v>-1.4263539821911902E-2</v>
      </c>
      <c r="N61" s="6"/>
      <c r="O61" s="6"/>
    </row>
    <row r="62" spans="1:15" x14ac:dyDescent="0.25">
      <c r="A62" t="s">
        <v>2</v>
      </c>
      <c r="B62">
        <v>14</v>
      </c>
      <c r="C62" s="1">
        <v>1.7634588470218641E-2</v>
      </c>
      <c r="D62" s="1">
        <v>-2.0249463840920565E-2</v>
      </c>
      <c r="E62" s="1">
        <f t="shared" si="8"/>
        <v>1.5702688749244537E-2</v>
      </c>
      <c r="F62" s="1">
        <f t="shared" si="9"/>
        <v>1.9566488191192746E-2</v>
      </c>
      <c r="G62" s="1">
        <f t="shared" si="10"/>
        <v>-2.5018173178959643E-2</v>
      </c>
      <c r="H62" s="1">
        <f t="shared" si="11"/>
        <v>-1.5480754502881486E-2</v>
      </c>
      <c r="N62" s="6"/>
      <c r="O62" s="6"/>
    </row>
    <row r="63" spans="1:15" x14ac:dyDescent="0.25">
      <c r="A63" t="s">
        <v>2</v>
      </c>
      <c r="B63">
        <v>15</v>
      </c>
      <c r="C63" s="1">
        <v>1.7638034062959961E-2</v>
      </c>
      <c r="D63" s="1">
        <v>-2.3238599613963719E-2</v>
      </c>
      <c r="E63" s="1">
        <f t="shared" si="8"/>
        <v>1.5706134341985856E-2</v>
      </c>
      <c r="F63" s="1">
        <f t="shared" si="9"/>
        <v>1.9569933783934065E-2</v>
      </c>
      <c r="G63" s="1">
        <f t="shared" si="10"/>
        <v>-2.8007308952002798E-2</v>
      </c>
      <c r="H63" s="1">
        <f t="shared" si="11"/>
        <v>-1.846989027592464E-2</v>
      </c>
      <c r="N63" s="6"/>
      <c r="O63" s="6"/>
    </row>
    <row r="64" spans="1:15" x14ac:dyDescent="0.25">
      <c r="A64" t="s">
        <v>2</v>
      </c>
      <c r="B64">
        <v>16</v>
      </c>
      <c r="C64" s="1">
        <v>1.635845124212414E-2</v>
      </c>
      <c r="D64" s="1">
        <v>-2.5588082909732645E-2</v>
      </c>
      <c r="E64" s="1">
        <f t="shared" si="8"/>
        <v>1.4426551521150036E-2</v>
      </c>
      <c r="F64" s="1">
        <f t="shared" si="9"/>
        <v>1.8290350963098244E-2</v>
      </c>
      <c r="G64" s="1">
        <f t="shared" si="10"/>
        <v>-3.0356792247771724E-2</v>
      </c>
      <c r="H64" s="1">
        <f t="shared" si="11"/>
        <v>-2.0819373571693566E-2</v>
      </c>
      <c r="N64" s="6"/>
      <c r="O64" s="6"/>
    </row>
    <row r="65" spans="1:15" x14ac:dyDescent="0.25">
      <c r="A65" t="s">
        <v>2</v>
      </c>
      <c r="B65">
        <v>17</v>
      </c>
      <c r="C65" s="1">
        <v>1.5986237312845243E-2</v>
      </c>
      <c r="D65" s="1">
        <v>-3.0268157382374063E-2</v>
      </c>
      <c r="E65" s="1">
        <f t="shared" si="8"/>
        <v>1.4054337591871139E-2</v>
      </c>
      <c r="F65" s="1">
        <f t="shared" si="9"/>
        <v>1.7918137033819347E-2</v>
      </c>
      <c r="G65" s="1">
        <f t="shared" si="10"/>
        <v>-3.5036866720413146E-2</v>
      </c>
      <c r="H65" s="1">
        <f t="shared" si="11"/>
        <v>-2.5499448044334985E-2</v>
      </c>
      <c r="N65" s="6"/>
      <c r="O65" s="6"/>
    </row>
    <row r="66" spans="1:15" x14ac:dyDescent="0.25">
      <c r="A66" t="s">
        <v>2</v>
      </c>
      <c r="B66">
        <v>18</v>
      </c>
      <c r="C66" s="1">
        <v>1.5105023977450793E-2</v>
      </c>
      <c r="D66" s="1">
        <v>-3.4026936345498505E-2</v>
      </c>
      <c r="E66" s="1">
        <f t="shared" si="8"/>
        <v>1.3173124256476688E-2</v>
      </c>
      <c r="F66" s="1">
        <f t="shared" si="9"/>
        <v>1.7036923698424897E-2</v>
      </c>
      <c r="G66" s="1">
        <f t="shared" si="10"/>
        <v>-3.8795645683537584E-2</v>
      </c>
      <c r="H66" s="1">
        <f t="shared" si="11"/>
        <v>-2.9258227007459427E-2</v>
      </c>
      <c r="N66" s="6"/>
      <c r="O66" s="6"/>
    </row>
    <row r="67" spans="1:15" x14ac:dyDescent="0.25">
      <c r="A67" t="s">
        <v>2</v>
      </c>
      <c r="B67">
        <v>19</v>
      </c>
      <c r="C67" s="1">
        <v>1.5023145627168326E-2</v>
      </c>
      <c r="D67" s="1">
        <v>-3.9351032747860816E-2</v>
      </c>
      <c r="E67" s="1">
        <f t="shared" si="8"/>
        <v>1.3091245906194222E-2</v>
      </c>
      <c r="F67" s="1">
        <f t="shared" si="9"/>
        <v>1.695504534814243E-2</v>
      </c>
      <c r="G67" s="1">
        <f t="shared" si="10"/>
        <v>-4.4119742085899895E-2</v>
      </c>
      <c r="H67" s="1">
        <f t="shared" si="11"/>
        <v>-3.4582323409821737E-2</v>
      </c>
      <c r="N67" s="6"/>
      <c r="O67" s="6"/>
    </row>
    <row r="68" spans="1:15" x14ac:dyDescent="0.25">
      <c r="A68" t="s">
        <v>2</v>
      </c>
      <c r="B68">
        <v>20</v>
      </c>
      <c r="C68" s="1">
        <v>1.3908022621700737E-2</v>
      </c>
      <c r="D68" s="1">
        <v>-4.4647783178349672E-2</v>
      </c>
      <c r="E68" s="1">
        <f t="shared" si="8"/>
        <v>1.1976122900726633E-2</v>
      </c>
      <c r="F68" s="1">
        <f t="shared" si="9"/>
        <v>1.5839922342674839E-2</v>
      </c>
      <c r="G68" s="1">
        <f t="shared" si="10"/>
        <v>-4.9416492516388751E-2</v>
      </c>
      <c r="H68" s="1">
        <f t="shared" si="11"/>
        <v>-3.9879073840310593E-2</v>
      </c>
      <c r="N68" s="6"/>
      <c r="O68" s="6"/>
    </row>
    <row r="69" spans="1:15" s="6" customFormat="1" x14ac:dyDescent="0.25"/>
    <row r="70" spans="1:15" s="6" customFormat="1" x14ac:dyDescent="0.25">
      <c r="E70" s="2" t="s">
        <v>8</v>
      </c>
      <c r="F70" s="2"/>
      <c r="G70" s="2" t="s">
        <v>9</v>
      </c>
      <c r="H70" s="2"/>
    </row>
    <row r="71" spans="1:15" x14ac:dyDescent="0.25">
      <c r="A71" t="s">
        <v>6</v>
      </c>
      <c r="B71" t="s">
        <v>7</v>
      </c>
      <c r="C71" s="7" t="s">
        <v>10</v>
      </c>
      <c r="D71" s="7" t="s">
        <v>11</v>
      </c>
      <c r="E71" s="6" t="s">
        <v>12</v>
      </c>
      <c r="F71" s="6" t="s">
        <v>13</v>
      </c>
      <c r="G71" s="6" t="s">
        <v>12</v>
      </c>
      <c r="H71" s="6" t="s">
        <v>13</v>
      </c>
    </row>
    <row r="72" spans="1:15" x14ac:dyDescent="0.25">
      <c r="A72" t="s">
        <v>3</v>
      </c>
      <c r="B72">
        <v>1</v>
      </c>
      <c r="C72" s="1">
        <v>7.4614753830826728E-6</v>
      </c>
      <c r="D72" s="1">
        <v>2.1312307454626855E-6</v>
      </c>
      <c r="E72" s="5">
        <f>+C72-$K$74</f>
        <v>-7.8138538275433517E-4</v>
      </c>
      <c r="F72" s="5">
        <f>+C72+$K$74</f>
        <v>7.9630833352050052E-4</v>
      </c>
      <c r="G72" s="5">
        <f>+D72-$L$74</f>
        <v>-1.0003109331029481E-3</v>
      </c>
      <c r="H72" s="5">
        <f>+D72+$L$74</f>
        <v>1.0045733945938736E-3</v>
      </c>
    </row>
    <row r="73" spans="1:15" x14ac:dyDescent="0.25">
      <c r="A73" t="s">
        <v>3</v>
      </c>
      <c r="B73">
        <v>2</v>
      </c>
      <c r="C73" s="1">
        <v>1.6998335868926137E-3</v>
      </c>
      <c r="D73" s="1">
        <v>1.1056515505194216E-2</v>
      </c>
      <c r="E73" s="5">
        <f t="shared" ref="E73:E91" si="12">+C73-$K$74</f>
        <v>9.1098672875519586E-4</v>
      </c>
      <c r="F73" s="5">
        <f t="shared" ref="F73:F91" si="13">+C73+$K$74</f>
        <v>2.4886804450300315E-3</v>
      </c>
      <c r="G73" s="5">
        <f t="shared" ref="G73:G91" si="14">+D73-$L$74</f>
        <v>1.0054073341345804E-2</v>
      </c>
      <c r="H73" s="5">
        <f t="shared" ref="H73:H91" si="15">+D73+$L$74</f>
        <v>1.2058957669042627E-2</v>
      </c>
      <c r="K73" s="6" t="s">
        <v>12</v>
      </c>
      <c r="L73" s="6" t="s">
        <v>13</v>
      </c>
      <c r="N73" s="6"/>
      <c r="O73" s="6"/>
    </row>
    <row r="74" spans="1:15" x14ac:dyDescent="0.25">
      <c r="A74" t="s">
        <v>3</v>
      </c>
      <c r="B74">
        <v>3</v>
      </c>
      <c r="C74" s="1">
        <v>3.3213430081391925E-3</v>
      </c>
      <c r="D74" s="1">
        <v>-4.3451733557365956E-4</v>
      </c>
      <c r="E74" s="5">
        <f t="shared" si="12"/>
        <v>2.5324961500017744E-3</v>
      </c>
      <c r="F74" s="5">
        <f t="shared" si="13"/>
        <v>4.1101898662766105E-3</v>
      </c>
      <c r="G74" s="5">
        <f t="shared" si="14"/>
        <v>-1.4369594994220703E-3</v>
      </c>
      <c r="H74" s="5">
        <f t="shared" si="15"/>
        <v>5.6792482827475134E-4</v>
      </c>
      <c r="K74" s="6">
        <f>+CONFIDENCE(0.05,K77,20)</f>
        <v>7.8884685813741784E-4</v>
      </c>
      <c r="L74" s="6">
        <f>+CONFIDENCE(0.05,L77,20)</f>
        <v>1.0024421638484108E-3</v>
      </c>
      <c r="N74" s="6"/>
      <c r="O74" s="6"/>
    </row>
    <row r="75" spans="1:15" x14ac:dyDescent="0.25">
      <c r="A75" t="s">
        <v>3</v>
      </c>
      <c r="B75">
        <v>4</v>
      </c>
      <c r="C75" s="1">
        <v>4.6253440153666663E-3</v>
      </c>
      <c r="D75" s="1">
        <v>1.8334543919853044E-3</v>
      </c>
      <c r="E75" s="5">
        <f t="shared" si="12"/>
        <v>3.8364971572292482E-3</v>
      </c>
      <c r="F75" s="5">
        <f t="shared" si="13"/>
        <v>5.4141908735040843E-3</v>
      </c>
      <c r="G75" s="5">
        <f t="shared" si="14"/>
        <v>8.310122281368936E-4</v>
      </c>
      <c r="H75" s="5">
        <f t="shared" si="15"/>
        <v>2.8358965558337151E-3</v>
      </c>
      <c r="K75" s="6"/>
      <c r="L75" s="6"/>
      <c r="N75" s="6"/>
      <c r="O75" s="6"/>
    </row>
    <row r="76" spans="1:15" x14ac:dyDescent="0.25">
      <c r="A76" t="s">
        <v>3</v>
      </c>
      <c r="B76">
        <v>5</v>
      </c>
      <c r="C76" s="1">
        <v>4.0873282612719506E-3</v>
      </c>
      <c r="D76" s="1">
        <v>2.5221581873753809E-3</v>
      </c>
      <c r="E76" s="5">
        <f t="shared" si="12"/>
        <v>3.2984814031345325E-3</v>
      </c>
      <c r="F76" s="5">
        <f t="shared" si="13"/>
        <v>4.8761751194093686E-3</v>
      </c>
      <c r="G76" s="5">
        <f t="shared" si="14"/>
        <v>1.51971602352697E-3</v>
      </c>
      <c r="H76" s="5">
        <f t="shared" si="15"/>
        <v>3.5246003512237915E-3</v>
      </c>
      <c r="K76" s="6" t="s">
        <v>14</v>
      </c>
      <c r="L76" s="6" t="s">
        <v>15</v>
      </c>
      <c r="N76" s="6"/>
      <c r="O76" s="6"/>
    </row>
    <row r="77" spans="1:15" x14ac:dyDescent="0.25">
      <c r="A77" t="s">
        <v>3</v>
      </c>
      <c r="B77">
        <v>6</v>
      </c>
      <c r="C77" s="1">
        <v>3.9423367216967573E-3</v>
      </c>
      <c r="D77" s="1">
        <v>2.7888360932820711E-3</v>
      </c>
      <c r="E77" s="5">
        <f t="shared" si="12"/>
        <v>3.1534898635593393E-3</v>
      </c>
      <c r="F77" s="5">
        <f t="shared" si="13"/>
        <v>4.7311835798341754E-3</v>
      </c>
      <c r="G77" s="5">
        <f t="shared" si="14"/>
        <v>1.7863939294336603E-3</v>
      </c>
      <c r="H77" s="5">
        <f t="shared" si="15"/>
        <v>3.7912782571304822E-3</v>
      </c>
      <c r="K77" s="6">
        <f>+_xlfn.STDEV.S(C72:C91)</f>
        <v>1.7999465424323488E-3</v>
      </c>
      <c r="L77" s="6">
        <f>+_xlfn.STDEV.S(D72:D91)</f>
        <v>2.287316338012252E-3</v>
      </c>
      <c r="N77" s="6"/>
      <c r="O77" s="6"/>
    </row>
    <row r="78" spans="1:15" x14ac:dyDescent="0.25">
      <c r="A78" t="s">
        <v>3</v>
      </c>
      <c r="B78">
        <v>7</v>
      </c>
      <c r="C78" s="1">
        <v>3.5357367325073098E-3</v>
      </c>
      <c r="D78" s="1">
        <v>2.9744552791379059E-3</v>
      </c>
      <c r="E78" s="5">
        <f t="shared" si="12"/>
        <v>2.7468898743698922E-3</v>
      </c>
      <c r="F78" s="5">
        <f t="shared" si="13"/>
        <v>4.3245835906447275E-3</v>
      </c>
      <c r="G78" s="5">
        <f t="shared" si="14"/>
        <v>1.9720131152894949E-3</v>
      </c>
      <c r="H78" s="5">
        <f t="shared" si="15"/>
        <v>3.976897442986317E-3</v>
      </c>
      <c r="N78" s="6"/>
      <c r="O78" s="6"/>
    </row>
    <row r="79" spans="1:15" x14ac:dyDescent="0.25">
      <c r="A79" t="s">
        <v>3</v>
      </c>
      <c r="B79">
        <v>8</v>
      </c>
      <c r="C79" s="1">
        <v>3.4557263946299447E-3</v>
      </c>
      <c r="D79" s="1">
        <v>3.2972824531693535E-3</v>
      </c>
      <c r="E79" s="5">
        <f t="shared" si="12"/>
        <v>2.6668795364925271E-3</v>
      </c>
      <c r="F79" s="5">
        <f t="shared" si="13"/>
        <v>4.2445732527673623E-3</v>
      </c>
      <c r="G79" s="5">
        <f t="shared" si="14"/>
        <v>2.2948402893209425E-3</v>
      </c>
      <c r="H79" s="5">
        <f t="shared" si="15"/>
        <v>4.2997246170177646E-3</v>
      </c>
      <c r="N79" s="6"/>
      <c r="O79" s="6"/>
    </row>
    <row r="80" spans="1:15" x14ac:dyDescent="0.25">
      <c r="A80" t="s">
        <v>3</v>
      </c>
      <c r="B80">
        <v>9</v>
      </c>
      <c r="C80" s="1">
        <v>3.533125217895494E-3</v>
      </c>
      <c r="D80" s="1">
        <v>3.6878174544076798E-3</v>
      </c>
      <c r="E80" s="5">
        <f t="shared" si="12"/>
        <v>2.7442783597580759E-3</v>
      </c>
      <c r="F80" s="5">
        <f t="shared" si="13"/>
        <v>4.3219720760329121E-3</v>
      </c>
      <c r="G80" s="5">
        <f t="shared" si="14"/>
        <v>2.6853752905592687E-3</v>
      </c>
      <c r="H80" s="5">
        <f t="shared" si="15"/>
        <v>4.6902596182560909E-3</v>
      </c>
      <c r="N80" s="6"/>
      <c r="O80" s="6"/>
    </row>
    <row r="81" spans="1:15" x14ac:dyDescent="0.25">
      <c r="A81" t="s">
        <v>3</v>
      </c>
      <c r="B81">
        <v>10</v>
      </c>
      <c r="C81" s="1">
        <v>3.6779178553178736E-3</v>
      </c>
      <c r="D81" s="1">
        <v>4.137440509370034E-3</v>
      </c>
      <c r="E81" s="5">
        <f t="shared" si="12"/>
        <v>2.8890709971804559E-3</v>
      </c>
      <c r="F81" s="5">
        <f t="shared" si="13"/>
        <v>4.4667647134552912E-3</v>
      </c>
      <c r="G81" s="5">
        <f t="shared" si="14"/>
        <v>3.1349983455216234E-3</v>
      </c>
      <c r="H81" s="5">
        <f t="shared" si="15"/>
        <v>5.1398826732184447E-3</v>
      </c>
      <c r="N81" s="6"/>
      <c r="O81" s="6"/>
    </row>
    <row r="82" spans="1:15" x14ac:dyDescent="0.25">
      <c r="A82" t="s">
        <v>3</v>
      </c>
      <c r="B82">
        <v>11</v>
      </c>
      <c r="C82" s="1">
        <v>9.3527621877910862E-4</v>
      </c>
      <c r="D82" s="1">
        <v>3.5280341889740011E-3</v>
      </c>
      <c r="E82" s="5">
        <f t="shared" si="12"/>
        <v>1.4642936064169078E-4</v>
      </c>
      <c r="F82" s="5">
        <f t="shared" si="13"/>
        <v>1.7241230769165265E-3</v>
      </c>
      <c r="G82" s="5">
        <f t="shared" si="14"/>
        <v>2.5255920251255901E-3</v>
      </c>
      <c r="H82" s="5">
        <f t="shared" si="15"/>
        <v>4.5304763528224122E-3</v>
      </c>
      <c r="N82" s="6"/>
      <c r="O82" s="6"/>
    </row>
    <row r="83" spans="1:15" x14ac:dyDescent="0.25">
      <c r="A83" t="s">
        <v>3</v>
      </c>
      <c r="B83">
        <v>12</v>
      </c>
      <c r="C83" s="1">
        <v>5.3159617662272226E-4</v>
      </c>
      <c r="D83" s="1">
        <v>1.4843237345725066E-3</v>
      </c>
      <c r="E83" s="5">
        <f t="shared" si="12"/>
        <v>-2.5725068151469558E-4</v>
      </c>
      <c r="F83" s="5">
        <f t="shared" si="13"/>
        <v>1.3204430347601402E-3</v>
      </c>
      <c r="G83" s="5">
        <f t="shared" si="14"/>
        <v>4.8188157072409578E-4</v>
      </c>
      <c r="H83" s="5">
        <f t="shared" si="15"/>
        <v>2.4867658984209177E-3</v>
      </c>
      <c r="N83" s="6"/>
      <c r="O83" s="6"/>
    </row>
    <row r="84" spans="1:15" x14ac:dyDescent="0.25">
      <c r="A84" t="s">
        <v>3</v>
      </c>
      <c r="B84">
        <v>13</v>
      </c>
      <c r="C84" s="1">
        <v>2.1226606392938858E-3</v>
      </c>
      <c r="D84" s="1">
        <v>1.9720117248969282E-3</v>
      </c>
      <c r="E84" s="5">
        <f t="shared" si="12"/>
        <v>1.333813781156468E-3</v>
      </c>
      <c r="F84" s="5">
        <f t="shared" si="13"/>
        <v>2.9115074974313034E-3</v>
      </c>
      <c r="G84" s="5">
        <f t="shared" si="14"/>
        <v>9.6956956104851731E-4</v>
      </c>
      <c r="H84" s="5">
        <f t="shared" si="15"/>
        <v>2.9744538887453388E-3</v>
      </c>
      <c r="N84" s="6"/>
      <c r="O84" s="6"/>
    </row>
    <row r="85" spans="1:15" x14ac:dyDescent="0.25">
      <c r="A85" t="s">
        <v>3</v>
      </c>
      <c r="B85">
        <v>14</v>
      </c>
      <c r="C85" s="1">
        <v>1.0781150607247225E-3</v>
      </c>
      <c r="D85" s="1">
        <v>3.2309541275177909E-3</v>
      </c>
      <c r="E85" s="5">
        <f t="shared" si="12"/>
        <v>2.8926820258730465E-4</v>
      </c>
      <c r="F85" s="5">
        <f t="shared" si="13"/>
        <v>1.8669619188621403E-3</v>
      </c>
      <c r="G85" s="5">
        <f t="shared" si="14"/>
        <v>2.2285119636693803E-3</v>
      </c>
      <c r="H85" s="5">
        <f t="shared" si="15"/>
        <v>4.2333962913662015E-3</v>
      </c>
      <c r="N85" s="6"/>
      <c r="O85" s="6"/>
    </row>
    <row r="86" spans="1:15" x14ac:dyDescent="0.25">
      <c r="A86" t="s">
        <v>3</v>
      </c>
      <c r="B86">
        <v>15</v>
      </c>
      <c r="C86" s="1">
        <v>6.6917109073038507E-5</v>
      </c>
      <c r="D86" s="1">
        <v>2.2822211752620584E-3</v>
      </c>
      <c r="E86" s="5">
        <f t="shared" si="12"/>
        <v>-7.2192974906437938E-4</v>
      </c>
      <c r="F86" s="5">
        <f t="shared" si="13"/>
        <v>8.5576396721045631E-4</v>
      </c>
      <c r="G86" s="5">
        <f t="shared" si="14"/>
        <v>1.2797790114136476E-3</v>
      </c>
      <c r="H86" s="5">
        <f t="shared" si="15"/>
        <v>3.284663339110469E-3</v>
      </c>
      <c r="N86" s="6"/>
      <c r="O86" s="6"/>
    </row>
    <row r="87" spans="1:15" x14ac:dyDescent="0.25">
      <c r="A87" t="s">
        <v>3</v>
      </c>
      <c r="B87">
        <v>16</v>
      </c>
      <c r="C87" s="1">
        <v>-8.7054150923768128E-4</v>
      </c>
      <c r="D87" s="1">
        <v>1.3655117330301822E-3</v>
      </c>
      <c r="E87" s="5">
        <f t="shared" si="12"/>
        <v>-1.659388367375099E-3</v>
      </c>
      <c r="F87" s="5">
        <f t="shared" si="13"/>
        <v>-8.1694651100263434E-5</v>
      </c>
      <c r="G87" s="5">
        <f t="shared" si="14"/>
        <v>3.6306956918177131E-4</v>
      </c>
      <c r="H87" s="5">
        <f t="shared" si="15"/>
        <v>2.367953896878593E-3</v>
      </c>
      <c r="N87" s="6"/>
      <c r="O87" s="6"/>
    </row>
    <row r="88" spans="1:15" x14ac:dyDescent="0.25">
      <c r="A88" t="s">
        <v>3</v>
      </c>
      <c r="B88">
        <v>17</v>
      </c>
      <c r="C88" s="1">
        <v>4.4706513542506425E-4</v>
      </c>
      <c r="D88" s="1">
        <v>1.3758465647929063E-3</v>
      </c>
      <c r="E88" s="5">
        <f t="shared" si="12"/>
        <v>-3.417817227123536E-4</v>
      </c>
      <c r="F88" s="5">
        <f t="shared" si="13"/>
        <v>1.235911993562482E-3</v>
      </c>
      <c r="G88" s="5">
        <f t="shared" si="14"/>
        <v>3.7340440094449541E-4</v>
      </c>
      <c r="H88" s="5">
        <f t="shared" si="15"/>
        <v>2.3782887286413171E-3</v>
      </c>
      <c r="N88" s="6"/>
      <c r="O88" s="6"/>
    </row>
    <row r="89" spans="1:15" x14ac:dyDescent="0.25">
      <c r="A89" t="s">
        <v>3</v>
      </c>
      <c r="B89">
        <v>18</v>
      </c>
      <c r="C89" s="1">
        <v>-3.3501196968086731E-4</v>
      </c>
      <c r="D89" s="1">
        <v>1.9539173108502985E-3</v>
      </c>
      <c r="E89" s="5">
        <f t="shared" si="12"/>
        <v>-1.1238588278182852E-3</v>
      </c>
      <c r="F89" s="5">
        <f t="shared" si="13"/>
        <v>4.5383488845655054E-4</v>
      </c>
      <c r="G89" s="5">
        <f t="shared" si="14"/>
        <v>9.5147514700188768E-4</v>
      </c>
      <c r="H89" s="5">
        <f t="shared" si="15"/>
        <v>2.9563594746987096E-3</v>
      </c>
      <c r="N89" s="6"/>
      <c r="O89" s="6"/>
    </row>
    <row r="90" spans="1:15" x14ac:dyDescent="0.25">
      <c r="A90" t="s">
        <v>3</v>
      </c>
      <c r="B90">
        <v>19</v>
      </c>
      <c r="C90" s="1">
        <v>2.0220950328192255E-4</v>
      </c>
      <c r="D90" s="1">
        <v>1.8596802952351599E-3</v>
      </c>
      <c r="E90" s="5">
        <f t="shared" si="12"/>
        <v>-5.8663735485549534E-4</v>
      </c>
      <c r="F90" s="5">
        <f t="shared" si="13"/>
        <v>9.9105636141934034E-4</v>
      </c>
      <c r="G90" s="5">
        <f t="shared" si="14"/>
        <v>8.572381313867491E-4</v>
      </c>
      <c r="H90" s="5">
        <f t="shared" si="15"/>
        <v>2.8621224590835706E-3</v>
      </c>
      <c r="N90" s="6"/>
      <c r="O90" s="6"/>
    </row>
    <row r="91" spans="1:15" x14ac:dyDescent="0.25">
      <c r="A91" t="s">
        <v>3</v>
      </c>
      <c r="B91">
        <v>20</v>
      </c>
      <c r="C91" s="1">
        <v>-1.676821559692623E-4</v>
      </c>
      <c r="D91" s="1">
        <v>2.1510682297313831E-3</v>
      </c>
      <c r="E91" s="5">
        <f t="shared" si="12"/>
        <v>-9.5652901410668014E-4</v>
      </c>
      <c r="F91" s="5">
        <f t="shared" si="13"/>
        <v>6.2116470216815555E-4</v>
      </c>
      <c r="G91" s="5">
        <f t="shared" si="14"/>
        <v>1.1486260658829723E-3</v>
      </c>
      <c r="H91" s="5">
        <f t="shared" si="15"/>
        <v>3.1535103935797937E-3</v>
      </c>
      <c r="N91" s="6"/>
      <c r="O91" s="6"/>
    </row>
    <row r="92" spans="1:15" s="6" customFormat="1" x14ac:dyDescent="0.25"/>
    <row r="93" spans="1:15" s="6" customFormat="1" x14ac:dyDescent="0.25">
      <c r="E93" s="2" t="s">
        <v>8</v>
      </c>
      <c r="F93" s="2"/>
      <c r="G93" s="2" t="s">
        <v>9</v>
      </c>
      <c r="H93" s="2"/>
    </row>
    <row r="94" spans="1:15" x14ac:dyDescent="0.25">
      <c r="A94" t="s">
        <v>6</v>
      </c>
      <c r="B94" t="s">
        <v>7</v>
      </c>
      <c r="C94" s="7" t="s">
        <v>10</v>
      </c>
      <c r="D94" s="7" t="s">
        <v>11</v>
      </c>
      <c r="E94" s="6" t="s">
        <v>12</v>
      </c>
      <c r="F94" s="6" t="s">
        <v>13</v>
      </c>
      <c r="G94" s="6" t="s">
        <v>12</v>
      </c>
      <c r="H94" s="6" t="s">
        <v>13</v>
      </c>
    </row>
    <row r="95" spans="1:15" x14ac:dyDescent="0.25">
      <c r="A95" t="s">
        <v>4</v>
      </c>
      <c r="B95">
        <v>1</v>
      </c>
      <c r="C95" s="1">
        <v>9.9995328765849368E-3</v>
      </c>
      <c r="D95" s="1">
        <v>1.0000993822234103E-2</v>
      </c>
      <c r="E95" s="9">
        <f>+C95--$K$97</f>
        <v>1.2703322387169341E-2</v>
      </c>
      <c r="F95" s="9">
        <f>+C95+$K$97</f>
        <v>1.2703322387169341E-2</v>
      </c>
      <c r="G95" s="9">
        <f>+D95-$L$97</f>
        <v>7.7478779355908212E-3</v>
      </c>
      <c r="H95" s="9">
        <f>+D95+$L$97</f>
        <v>1.2254109708877386E-2</v>
      </c>
      <c r="O95" s="6"/>
    </row>
    <row r="96" spans="1:15" x14ac:dyDescent="0.25">
      <c r="A96" t="s">
        <v>4</v>
      </c>
      <c r="B96">
        <v>2</v>
      </c>
      <c r="C96" s="1">
        <v>1.6956822611054093E-2</v>
      </c>
      <c r="D96" s="1">
        <v>1.7793435323720574E-2</v>
      </c>
      <c r="E96" s="9">
        <f t="shared" ref="E96:E114" si="16">+C96--$K$97</f>
        <v>1.9660612121638499E-2</v>
      </c>
      <c r="F96" s="9">
        <f t="shared" ref="F96:F114" si="17">+C96+$K$97</f>
        <v>1.9660612121638499E-2</v>
      </c>
      <c r="G96" s="9">
        <f t="shared" ref="G96:G114" si="18">+D96-$L$97</f>
        <v>1.5540319437077291E-2</v>
      </c>
      <c r="H96" s="9">
        <f t="shared" ref="H96:H114" si="19">+D96+$L$97</f>
        <v>2.0046551210363858E-2</v>
      </c>
      <c r="K96" s="6" t="s">
        <v>12</v>
      </c>
      <c r="L96" s="6" t="s">
        <v>13</v>
      </c>
      <c r="N96" s="6"/>
      <c r="O96" s="6"/>
    </row>
    <row r="97" spans="1:15" x14ac:dyDescent="0.25">
      <c r="A97" t="s">
        <v>4</v>
      </c>
      <c r="B97">
        <v>3</v>
      </c>
      <c r="C97" s="1">
        <v>2.1388666437176612E-2</v>
      </c>
      <c r="D97" s="1">
        <v>2.3060041997907187E-2</v>
      </c>
      <c r="E97" s="9">
        <f t="shared" si="16"/>
        <v>2.4092455947761018E-2</v>
      </c>
      <c r="F97" s="9">
        <f t="shared" si="17"/>
        <v>2.4092455947761018E-2</v>
      </c>
      <c r="G97" s="9">
        <f t="shared" si="18"/>
        <v>2.0806926111263904E-2</v>
      </c>
      <c r="H97" s="9">
        <f t="shared" si="19"/>
        <v>2.531315788455047E-2</v>
      </c>
      <c r="K97" s="6">
        <f>+CONFIDENCE(0.05,K100,20)</f>
        <v>2.7037895105844053E-3</v>
      </c>
      <c r="L97" s="6">
        <f>+CONFIDENCE(0.05,L100,20)</f>
        <v>2.2531158866432822E-3</v>
      </c>
      <c r="N97" s="6"/>
      <c r="O97" s="6"/>
    </row>
    <row r="98" spans="1:15" x14ac:dyDescent="0.25">
      <c r="A98" t="s">
        <v>4</v>
      </c>
      <c r="B98">
        <v>4</v>
      </c>
      <c r="C98" s="1">
        <v>2.3942327223953154E-2</v>
      </c>
      <c r="D98" s="1">
        <v>2.6349011138981391E-2</v>
      </c>
      <c r="E98" s="9">
        <f t="shared" si="16"/>
        <v>2.664611673453756E-2</v>
      </c>
      <c r="F98" s="9">
        <f t="shared" si="17"/>
        <v>2.664611673453756E-2</v>
      </c>
      <c r="G98" s="9">
        <f t="shared" si="18"/>
        <v>2.4095895252338108E-2</v>
      </c>
      <c r="H98" s="9">
        <f t="shared" si="19"/>
        <v>2.8602127025624674E-2</v>
      </c>
      <c r="K98" s="6"/>
      <c r="L98" s="6"/>
      <c r="N98" s="6"/>
      <c r="O98" s="6"/>
    </row>
    <row r="99" spans="1:15" x14ac:dyDescent="0.25">
      <c r="A99" t="s">
        <v>4</v>
      </c>
      <c r="B99">
        <v>5</v>
      </c>
      <c r="C99" s="1">
        <v>2.4957311083616145E-2</v>
      </c>
      <c r="D99" s="1">
        <v>2.7944513153562122E-2</v>
      </c>
      <c r="E99" s="9">
        <f t="shared" si="16"/>
        <v>2.7661100594200551E-2</v>
      </c>
      <c r="F99" s="9">
        <f t="shared" si="17"/>
        <v>2.7661100594200551E-2</v>
      </c>
      <c r="G99" s="9">
        <f t="shared" si="18"/>
        <v>2.5691397266918839E-2</v>
      </c>
      <c r="H99" s="9">
        <f t="shared" si="19"/>
        <v>3.0197629040205405E-2</v>
      </c>
      <c r="K99" s="6" t="s">
        <v>14</v>
      </c>
      <c r="L99" s="6" t="s">
        <v>15</v>
      </c>
      <c r="N99" s="6"/>
      <c r="O99" s="6"/>
    </row>
    <row r="100" spans="1:15" x14ac:dyDescent="0.25">
      <c r="A100" t="s">
        <v>4</v>
      </c>
      <c r="B100">
        <v>6</v>
      </c>
      <c r="C100" s="1">
        <v>2.4827237608434839E-2</v>
      </c>
      <c r="D100" s="1">
        <v>2.823737635125341E-2</v>
      </c>
      <c r="E100" s="9">
        <f t="shared" si="16"/>
        <v>2.7531027119019245E-2</v>
      </c>
      <c r="F100" s="9">
        <f t="shared" si="17"/>
        <v>2.7531027119019245E-2</v>
      </c>
      <c r="G100" s="9">
        <f t="shared" si="18"/>
        <v>2.5984260464610127E-2</v>
      </c>
      <c r="H100" s="9">
        <f t="shared" si="19"/>
        <v>3.0490492237896693E-2</v>
      </c>
      <c r="K100" s="6">
        <f>+_xlfn.STDEV.S(C95:C114)</f>
        <v>6.1693553455130492E-3</v>
      </c>
      <c r="L100" s="6">
        <f>+_xlfn.STDEV.S(D95:D114)</f>
        <v>5.1410335327170707E-3</v>
      </c>
      <c r="N100" s="6"/>
      <c r="O100" s="6"/>
    </row>
    <row r="101" spans="1:15" x14ac:dyDescent="0.25">
      <c r="A101" t="s">
        <v>4</v>
      </c>
      <c r="B101">
        <v>7</v>
      </c>
      <c r="C101" s="1">
        <v>2.3803819635020162E-2</v>
      </c>
      <c r="D101" s="1">
        <v>2.7547244317058416E-2</v>
      </c>
      <c r="E101" s="9">
        <f t="shared" si="16"/>
        <v>2.6507609145604568E-2</v>
      </c>
      <c r="F101" s="9">
        <f t="shared" si="17"/>
        <v>2.6507609145604568E-2</v>
      </c>
      <c r="G101" s="9">
        <f t="shared" si="18"/>
        <v>2.5294128430415133E-2</v>
      </c>
      <c r="H101" s="9">
        <f t="shared" si="19"/>
        <v>2.9800360203701699E-2</v>
      </c>
      <c r="N101" s="6"/>
      <c r="O101" s="6"/>
    </row>
    <row r="102" spans="1:15" x14ac:dyDescent="0.25">
      <c r="A102" t="s">
        <v>4</v>
      </c>
      <c r="B102">
        <v>8</v>
      </c>
      <c r="C102" s="1">
        <v>2.2134919280398072E-2</v>
      </c>
      <c r="D102" s="1">
        <v>2.613471451228664E-2</v>
      </c>
      <c r="E102" s="9">
        <f t="shared" si="16"/>
        <v>2.4838708790982478E-2</v>
      </c>
      <c r="F102" s="9">
        <f t="shared" si="17"/>
        <v>2.4838708790982478E-2</v>
      </c>
      <c r="G102" s="9">
        <f t="shared" si="18"/>
        <v>2.3881598625643357E-2</v>
      </c>
      <c r="H102" s="9">
        <f t="shared" si="19"/>
        <v>2.8387830398929923E-2</v>
      </c>
      <c r="N102" s="6"/>
      <c r="O102" s="6"/>
    </row>
    <row r="103" spans="1:15" x14ac:dyDescent="0.25">
      <c r="A103" t="s">
        <v>4</v>
      </c>
      <c r="B103">
        <v>9</v>
      </c>
      <c r="C103" s="1">
        <v>2.0013578954166049E-2</v>
      </c>
      <c r="D103" s="1">
        <v>2.4229937296847387E-2</v>
      </c>
      <c r="E103" s="9">
        <f t="shared" si="16"/>
        <v>2.2717368464750455E-2</v>
      </c>
      <c r="F103" s="9">
        <f t="shared" si="17"/>
        <v>2.2717368464750455E-2</v>
      </c>
      <c r="G103" s="9">
        <f t="shared" si="18"/>
        <v>2.1976821410204104E-2</v>
      </c>
      <c r="H103" s="9">
        <f t="shared" si="19"/>
        <v>2.648305318349067E-2</v>
      </c>
      <c r="N103" s="6"/>
      <c r="O103" s="6"/>
    </row>
    <row r="104" spans="1:15" x14ac:dyDescent="0.25">
      <c r="A104" t="s">
        <v>4</v>
      </c>
      <c r="B104">
        <v>10</v>
      </c>
      <c r="C104" s="1">
        <v>1.7637734491947454E-2</v>
      </c>
      <c r="D104" s="1">
        <v>2.2033226226411937E-2</v>
      </c>
      <c r="E104" s="9">
        <f t="shared" si="16"/>
        <v>2.034152400253186E-2</v>
      </c>
      <c r="F104" s="9">
        <f t="shared" si="17"/>
        <v>2.034152400253186E-2</v>
      </c>
      <c r="G104" s="9">
        <f t="shared" si="18"/>
        <v>1.9780110339768654E-2</v>
      </c>
      <c r="H104" s="9">
        <f t="shared" si="19"/>
        <v>2.428634211305522E-2</v>
      </c>
      <c r="N104" s="6"/>
      <c r="O104" s="6"/>
    </row>
    <row r="105" spans="1:15" x14ac:dyDescent="0.25">
      <c r="A105" t="s">
        <v>4</v>
      </c>
      <c r="B105">
        <v>11</v>
      </c>
      <c r="C105" s="1">
        <v>1.6102635274678184E-2</v>
      </c>
      <c r="D105" s="1">
        <v>2.0083571444514902E-2</v>
      </c>
      <c r="E105" s="9">
        <f t="shared" si="16"/>
        <v>1.880642478526259E-2</v>
      </c>
      <c r="F105" s="9">
        <f t="shared" si="17"/>
        <v>1.880642478526259E-2</v>
      </c>
      <c r="G105" s="9">
        <f t="shared" si="18"/>
        <v>1.7830455557871619E-2</v>
      </c>
      <c r="H105" s="9">
        <f t="shared" si="19"/>
        <v>2.2336687331158185E-2</v>
      </c>
      <c r="N105" s="6"/>
      <c r="O105" s="6"/>
    </row>
    <row r="106" spans="1:15" x14ac:dyDescent="0.25">
      <c r="A106" t="s">
        <v>4</v>
      </c>
      <c r="B106">
        <v>12</v>
      </c>
      <c r="C106" s="1">
        <v>1.4421295604262268E-2</v>
      </c>
      <c r="D106" s="1">
        <v>1.8735199727083082E-2</v>
      </c>
      <c r="E106" s="9">
        <f t="shared" si="16"/>
        <v>1.7125085114846672E-2</v>
      </c>
      <c r="F106" s="9">
        <f t="shared" si="17"/>
        <v>1.7125085114846672E-2</v>
      </c>
      <c r="G106" s="9">
        <f t="shared" si="18"/>
        <v>1.6482083840439799E-2</v>
      </c>
      <c r="H106" s="9">
        <f t="shared" si="19"/>
        <v>2.0988315613726365E-2</v>
      </c>
      <c r="N106" s="6"/>
      <c r="O106" s="6"/>
    </row>
    <row r="107" spans="1:15" x14ac:dyDescent="0.25">
      <c r="A107" t="s">
        <v>4</v>
      </c>
      <c r="B107">
        <v>13</v>
      </c>
      <c r="C107" s="1">
        <v>1.3293955473498495E-2</v>
      </c>
      <c r="D107" s="1">
        <v>1.7597970364312709E-2</v>
      </c>
      <c r="E107" s="9">
        <f t="shared" si="16"/>
        <v>1.59977449840829E-2</v>
      </c>
      <c r="F107" s="9">
        <f t="shared" si="17"/>
        <v>1.59977449840829E-2</v>
      </c>
      <c r="G107" s="9">
        <f t="shared" si="18"/>
        <v>1.5344854477669426E-2</v>
      </c>
      <c r="H107" s="9">
        <f t="shared" si="19"/>
        <v>1.9851086250955993E-2</v>
      </c>
      <c r="N107" s="6"/>
      <c r="O107" s="6"/>
    </row>
    <row r="108" spans="1:15" x14ac:dyDescent="0.25">
      <c r="A108" t="s">
        <v>4</v>
      </c>
      <c r="B108">
        <v>14</v>
      </c>
      <c r="C108" s="1">
        <v>1.192641933404257E-2</v>
      </c>
      <c r="D108" s="1">
        <v>1.682250911777252E-2</v>
      </c>
      <c r="E108" s="9">
        <f t="shared" si="16"/>
        <v>1.4630208844626975E-2</v>
      </c>
      <c r="F108" s="9">
        <f t="shared" si="17"/>
        <v>1.4630208844626975E-2</v>
      </c>
      <c r="G108" s="9">
        <f t="shared" si="18"/>
        <v>1.4569393231129237E-2</v>
      </c>
      <c r="H108" s="9">
        <f t="shared" si="19"/>
        <v>1.9075625004415803E-2</v>
      </c>
      <c r="N108" s="6"/>
      <c r="O108" s="6"/>
    </row>
    <row r="109" spans="1:15" x14ac:dyDescent="0.25">
      <c r="A109" t="s">
        <v>4</v>
      </c>
      <c r="B109">
        <v>15</v>
      </c>
      <c r="C109" s="1">
        <v>1.1165243569484911E-2</v>
      </c>
      <c r="D109" s="1">
        <v>1.6217481516571611E-2</v>
      </c>
      <c r="E109" s="9">
        <f t="shared" si="16"/>
        <v>1.3869033080069315E-2</v>
      </c>
      <c r="F109" s="9">
        <f t="shared" si="17"/>
        <v>1.3869033080069315E-2</v>
      </c>
      <c r="G109" s="9">
        <f t="shared" si="18"/>
        <v>1.3964365629928328E-2</v>
      </c>
      <c r="H109" s="9">
        <f t="shared" si="19"/>
        <v>1.8470597403214894E-2</v>
      </c>
      <c r="N109" s="6"/>
      <c r="O109" s="6"/>
    </row>
    <row r="110" spans="1:15" x14ac:dyDescent="0.25">
      <c r="A110" t="s">
        <v>4</v>
      </c>
      <c r="B110">
        <v>16</v>
      </c>
      <c r="C110" s="1">
        <v>1.0110701133300317E-2</v>
      </c>
      <c r="D110" s="1">
        <v>1.5951259712099524E-2</v>
      </c>
      <c r="E110" s="9">
        <f t="shared" si="16"/>
        <v>1.2814490643884721E-2</v>
      </c>
      <c r="F110" s="9">
        <f t="shared" si="17"/>
        <v>1.2814490643884721E-2</v>
      </c>
      <c r="G110" s="9">
        <f t="shared" si="18"/>
        <v>1.3698143825456241E-2</v>
      </c>
      <c r="H110" s="9">
        <f t="shared" si="19"/>
        <v>1.8204375598742807E-2</v>
      </c>
      <c r="N110" s="6"/>
      <c r="O110" s="6"/>
    </row>
    <row r="111" spans="1:15" x14ac:dyDescent="0.25">
      <c r="A111" t="s">
        <v>4</v>
      </c>
      <c r="B111">
        <v>17</v>
      </c>
      <c r="C111" s="1">
        <v>9.4839051071146912E-3</v>
      </c>
      <c r="D111" s="1">
        <v>1.5856983517883557E-2</v>
      </c>
      <c r="E111" s="9">
        <f t="shared" si="16"/>
        <v>1.2187694617699096E-2</v>
      </c>
      <c r="F111" s="9">
        <f t="shared" si="17"/>
        <v>1.2187694617699096E-2</v>
      </c>
      <c r="G111" s="9">
        <f t="shared" si="18"/>
        <v>1.3603867631240274E-2</v>
      </c>
      <c r="H111" s="9">
        <f t="shared" si="19"/>
        <v>1.811009940452684E-2</v>
      </c>
      <c r="N111" s="6"/>
      <c r="O111" s="6"/>
    </row>
    <row r="112" spans="1:15" x14ac:dyDescent="0.25">
      <c r="A112" t="s">
        <v>4</v>
      </c>
      <c r="B112">
        <v>18</v>
      </c>
      <c r="C112" s="1">
        <v>8.6173795206056746E-3</v>
      </c>
      <c r="D112" s="1">
        <v>1.6077015614663299E-2</v>
      </c>
      <c r="E112" s="9">
        <f t="shared" si="16"/>
        <v>1.1321169031190081E-2</v>
      </c>
      <c r="F112" s="9">
        <f t="shared" si="17"/>
        <v>1.1321169031190081E-2</v>
      </c>
      <c r="G112" s="9">
        <f t="shared" si="18"/>
        <v>1.3823899728020016E-2</v>
      </c>
      <c r="H112" s="9">
        <f t="shared" si="19"/>
        <v>1.8330131501306583E-2</v>
      </c>
      <c r="N112" s="6"/>
      <c r="O112" s="6"/>
    </row>
    <row r="113" spans="1:15" x14ac:dyDescent="0.25">
      <c r="A113" t="s">
        <v>4</v>
      </c>
      <c r="B113">
        <v>19</v>
      </c>
      <c r="C113" s="1">
        <v>8.0621303182988862E-3</v>
      </c>
      <c r="D113" s="1">
        <v>1.646054361838243E-2</v>
      </c>
      <c r="E113" s="9">
        <f t="shared" si="16"/>
        <v>1.0765919828883291E-2</v>
      </c>
      <c r="F113" s="9">
        <f t="shared" si="17"/>
        <v>1.0765919828883291E-2</v>
      </c>
      <c r="G113" s="9">
        <f t="shared" si="18"/>
        <v>1.4207427731739147E-2</v>
      </c>
      <c r="H113" s="9">
        <f t="shared" si="19"/>
        <v>1.8713659505025713E-2</v>
      </c>
      <c r="N113" s="6"/>
      <c r="O113" s="6"/>
    </row>
    <row r="114" spans="1:15" x14ac:dyDescent="0.25">
      <c r="A114" t="s">
        <v>4</v>
      </c>
      <c r="B114">
        <v>20</v>
      </c>
      <c r="C114" s="1">
        <v>7.3448173789817835E-3</v>
      </c>
      <c r="D114" s="1">
        <v>1.7215992852357708E-2</v>
      </c>
      <c r="E114" s="9">
        <f t="shared" si="16"/>
        <v>1.004860688956619E-2</v>
      </c>
      <c r="F114" s="9">
        <f t="shared" si="17"/>
        <v>1.004860688956619E-2</v>
      </c>
      <c r="G114" s="9">
        <f t="shared" si="18"/>
        <v>1.4962876965714425E-2</v>
      </c>
      <c r="H114" s="9">
        <f t="shared" si="19"/>
        <v>1.9469108739000991E-2</v>
      </c>
      <c r="N114" s="6"/>
      <c r="O114" s="6"/>
    </row>
    <row r="115" spans="1:15" s="6" customFormat="1" x14ac:dyDescent="0.25"/>
    <row r="116" spans="1:15" s="6" customFormat="1" x14ac:dyDescent="0.25">
      <c r="E116" s="2" t="s">
        <v>8</v>
      </c>
      <c r="F116" s="2"/>
      <c r="G116" s="2" t="s">
        <v>9</v>
      </c>
      <c r="H116" s="2"/>
    </row>
    <row r="117" spans="1:15" x14ac:dyDescent="0.25">
      <c r="A117" t="s">
        <v>6</v>
      </c>
      <c r="B117" t="s">
        <v>7</v>
      </c>
      <c r="C117" s="7" t="s">
        <v>10</v>
      </c>
      <c r="D117" s="7" t="s">
        <v>11</v>
      </c>
      <c r="E117" s="6" t="s">
        <v>12</v>
      </c>
      <c r="F117" s="6" t="s">
        <v>13</v>
      </c>
      <c r="G117" s="6" t="s">
        <v>12</v>
      </c>
      <c r="H117" s="6" t="s">
        <v>13</v>
      </c>
    </row>
    <row r="118" spans="1:15" x14ac:dyDescent="0.25">
      <c r="A118" t="s">
        <v>5</v>
      </c>
      <c r="B118">
        <v>1</v>
      </c>
      <c r="C118">
        <v>-3.227721360155013E-6</v>
      </c>
      <c r="D118">
        <v>2.7258053112190765E-4</v>
      </c>
      <c r="E118">
        <f>+C118-$K$120</f>
        <v>-3.6706888704059387E-2</v>
      </c>
      <c r="F118">
        <f>+C118+$K$120</f>
        <v>3.670043326133908E-2</v>
      </c>
      <c r="G118">
        <f>+D118-$L$120</f>
        <v>-3.1317671945068584E-2</v>
      </c>
      <c r="H118">
        <f>+D118+$L$120</f>
        <v>3.1862833007312394E-2</v>
      </c>
    </row>
    <row r="119" spans="1:15" x14ac:dyDescent="0.25">
      <c r="A119" t="s">
        <v>5</v>
      </c>
      <c r="B119">
        <v>2</v>
      </c>
      <c r="C119">
        <v>-0.24301882035348027</v>
      </c>
      <c r="D119">
        <v>-0.28294033674934793</v>
      </c>
      <c r="E119" s="6">
        <f t="shared" ref="E119:E137" si="20">+C119-$K$120</f>
        <v>-0.2797224813361795</v>
      </c>
      <c r="F119" s="6">
        <f t="shared" ref="F119:F137" si="21">+C119+$K$120</f>
        <v>-0.20631515937078104</v>
      </c>
      <c r="G119" s="6">
        <f t="shared" ref="G119:G137" si="22">+D119-$L$120</f>
        <v>-0.31453058922553845</v>
      </c>
      <c r="H119" s="6">
        <f t="shared" ref="H119:H137" si="23">+D119+$L$120</f>
        <v>-0.25135008427315741</v>
      </c>
      <c r="K119" s="6" t="s">
        <v>12</v>
      </c>
      <c r="L119" s="6" t="s">
        <v>13</v>
      </c>
      <c r="O119" s="6"/>
    </row>
    <row r="120" spans="1:15" x14ac:dyDescent="0.25">
      <c r="A120" t="s">
        <v>5</v>
      </c>
      <c r="B120">
        <v>3</v>
      </c>
      <c r="C120">
        <v>-9.574883643837552E-2</v>
      </c>
      <c r="D120">
        <v>-0.19776902466162999</v>
      </c>
      <c r="E120" s="6">
        <f t="shared" si="20"/>
        <v>-0.13245249742107476</v>
      </c>
      <c r="F120" s="6">
        <f t="shared" si="21"/>
        <v>-5.9045175455676287E-2</v>
      </c>
      <c r="G120" s="6">
        <f t="shared" si="22"/>
        <v>-0.22935927713782048</v>
      </c>
      <c r="H120" s="6">
        <f t="shared" si="23"/>
        <v>-0.1661787721854395</v>
      </c>
      <c r="K120" s="6">
        <f>+CONFIDENCE(0.05,K123,20)</f>
        <v>3.6703660982699234E-2</v>
      </c>
      <c r="L120" s="6">
        <f>+CONFIDENCE(0.05,L123,20)</f>
        <v>3.1590252476190489E-2</v>
      </c>
      <c r="N120" s="6"/>
      <c r="O120" s="6"/>
    </row>
    <row r="121" spans="1:15" x14ac:dyDescent="0.25">
      <c r="A121" t="s">
        <v>5</v>
      </c>
      <c r="B121">
        <v>4</v>
      </c>
      <c r="C121">
        <v>-0.15495310360812972</v>
      </c>
      <c r="D121">
        <v>-0.16358760809338388</v>
      </c>
      <c r="E121" s="6">
        <f t="shared" si="20"/>
        <v>-0.19165676459082895</v>
      </c>
      <c r="F121" s="6">
        <f t="shared" si="21"/>
        <v>-0.1182494426254305</v>
      </c>
      <c r="G121" s="6">
        <f t="shared" si="22"/>
        <v>-0.19517786056957437</v>
      </c>
      <c r="H121" s="6">
        <f t="shared" si="23"/>
        <v>-0.13199735561719339</v>
      </c>
      <c r="K121" s="6"/>
      <c r="L121" s="6"/>
      <c r="N121" s="6"/>
      <c r="O121" s="6"/>
    </row>
    <row r="122" spans="1:15" x14ac:dyDescent="0.25">
      <c r="A122" t="s">
        <v>5</v>
      </c>
      <c r="B122">
        <v>5</v>
      </c>
      <c r="C122">
        <v>-9.4160903119224454E-2</v>
      </c>
      <c r="D122">
        <v>-0.14002095923895003</v>
      </c>
      <c r="E122" s="6">
        <f t="shared" si="20"/>
        <v>-0.13086456410192368</v>
      </c>
      <c r="F122" s="6">
        <f t="shared" si="21"/>
        <v>-5.745724213652522E-2</v>
      </c>
      <c r="G122" s="6">
        <f t="shared" si="22"/>
        <v>-0.17161121171514052</v>
      </c>
      <c r="H122" s="6">
        <f t="shared" si="23"/>
        <v>-0.10843070676275954</v>
      </c>
      <c r="K122" s="6" t="s">
        <v>14</v>
      </c>
      <c r="L122" s="6" t="s">
        <v>15</v>
      </c>
      <c r="N122" s="6"/>
      <c r="O122" s="6"/>
    </row>
    <row r="123" spans="1:15" x14ac:dyDescent="0.25">
      <c r="A123" t="s">
        <v>5</v>
      </c>
      <c r="B123">
        <v>6</v>
      </c>
      <c r="C123">
        <v>-8.9218533928654295E-2</v>
      </c>
      <c r="D123">
        <v>-0.11911484146571105</v>
      </c>
      <c r="E123" s="6">
        <f t="shared" si="20"/>
        <v>-0.12592219491135354</v>
      </c>
      <c r="F123" s="6">
        <f t="shared" si="21"/>
        <v>-5.2514872945955061E-2</v>
      </c>
      <c r="G123" s="6">
        <f t="shared" si="22"/>
        <v>-0.15070509394190154</v>
      </c>
      <c r="H123" s="6">
        <f t="shared" si="23"/>
        <v>-8.7524588989520563E-2</v>
      </c>
      <c r="K123" s="6">
        <f>+_xlfn.STDEV.S(C118:C137)</f>
        <v>8.374835622265997E-2</v>
      </c>
      <c r="L123" s="6">
        <f>+_xlfn.STDEV.S(D118:D137)</f>
        <v>7.2080867322385681E-2</v>
      </c>
      <c r="N123" s="6"/>
      <c r="O123" s="6"/>
    </row>
    <row r="124" spans="1:15" x14ac:dyDescent="0.25">
      <c r="A124" t="s">
        <v>5</v>
      </c>
      <c r="B124">
        <v>7</v>
      </c>
      <c r="C124">
        <v>-5.3071987535342202E-2</v>
      </c>
      <c r="D124">
        <v>-9.3491441227436786E-2</v>
      </c>
      <c r="E124" s="6">
        <f t="shared" si="20"/>
        <v>-8.9775648518041429E-2</v>
      </c>
      <c r="F124" s="6">
        <f t="shared" si="21"/>
        <v>-1.6368326552642969E-2</v>
      </c>
      <c r="G124" s="6">
        <f t="shared" si="22"/>
        <v>-0.12508169370362726</v>
      </c>
      <c r="H124" s="6">
        <f t="shared" si="23"/>
        <v>-6.1901188751246297E-2</v>
      </c>
      <c r="N124" s="6"/>
      <c r="O124" s="6"/>
    </row>
    <row r="125" spans="1:15" x14ac:dyDescent="0.25">
      <c r="A125" t="s">
        <v>5</v>
      </c>
      <c r="B125">
        <v>8</v>
      </c>
      <c r="C125">
        <v>-3.394003794304392E-2</v>
      </c>
      <c r="D125">
        <v>-6.8728460076191308E-2</v>
      </c>
      <c r="E125" s="6">
        <f t="shared" si="20"/>
        <v>-7.0643698925743154E-2</v>
      </c>
      <c r="F125" s="6">
        <f t="shared" si="21"/>
        <v>2.7636230396553135E-3</v>
      </c>
      <c r="G125" s="6">
        <f t="shared" si="22"/>
        <v>-0.1003187125523818</v>
      </c>
      <c r="H125" s="6">
        <f t="shared" si="23"/>
        <v>-3.7138207600000819E-2</v>
      </c>
      <c r="N125" s="6"/>
      <c r="O125" s="6"/>
    </row>
    <row r="126" spans="1:15" x14ac:dyDescent="0.25">
      <c r="A126" t="s">
        <v>5</v>
      </c>
      <c r="B126">
        <v>9</v>
      </c>
      <c r="C126">
        <v>-7.3098456655102777E-3</v>
      </c>
      <c r="D126">
        <v>-4.961918265117838E-2</v>
      </c>
      <c r="E126" s="6">
        <f t="shared" si="20"/>
        <v>-4.4013506648209508E-2</v>
      </c>
      <c r="F126" s="6">
        <f t="shared" si="21"/>
        <v>2.9393815317188956E-2</v>
      </c>
      <c r="G126" s="6">
        <f t="shared" si="22"/>
        <v>-8.1209435127368862E-2</v>
      </c>
      <c r="H126" s="6">
        <f t="shared" si="23"/>
        <v>-1.8028930174987891E-2</v>
      </c>
      <c r="N126" s="6"/>
      <c r="O126" s="6"/>
    </row>
    <row r="127" spans="1:15" x14ac:dyDescent="0.25">
      <c r="A127" t="s">
        <v>5</v>
      </c>
      <c r="B127">
        <v>10</v>
      </c>
      <c r="C127">
        <v>4.79628290534727E-3</v>
      </c>
      <c r="D127">
        <v>-3.4711102964823638E-2</v>
      </c>
      <c r="E127" s="6">
        <f t="shared" si="20"/>
        <v>-3.1907378077351965E-2</v>
      </c>
      <c r="F127" s="6">
        <f t="shared" si="21"/>
        <v>4.1499943888046502E-2</v>
      </c>
      <c r="G127" s="6">
        <f t="shared" si="22"/>
        <v>-6.630135544101412E-2</v>
      </c>
      <c r="H127" s="6">
        <f t="shared" si="23"/>
        <v>-3.1208504886331492E-3</v>
      </c>
      <c r="N127" s="6"/>
      <c r="O127" s="6"/>
    </row>
    <row r="128" spans="1:15" x14ac:dyDescent="0.25">
      <c r="A128" t="s">
        <v>5</v>
      </c>
      <c r="B128">
        <v>11</v>
      </c>
      <c r="C128">
        <v>-0.17662347802032971</v>
      </c>
      <c r="D128">
        <v>-9.8172146770759278E-2</v>
      </c>
      <c r="E128" s="6">
        <f t="shared" si="20"/>
        <v>-0.21332713900302894</v>
      </c>
      <c r="F128" s="6">
        <f t="shared" si="21"/>
        <v>-0.13991981703763048</v>
      </c>
      <c r="G128" s="6">
        <f t="shared" si="22"/>
        <v>-0.12976239924694977</v>
      </c>
      <c r="H128" s="6">
        <f t="shared" si="23"/>
        <v>-6.6581894294568789E-2</v>
      </c>
      <c r="N128" s="6"/>
      <c r="O128" s="6"/>
    </row>
    <row r="129" spans="1:15" x14ac:dyDescent="0.25">
      <c r="A129" t="s">
        <v>5</v>
      </c>
      <c r="B129">
        <v>12</v>
      </c>
      <c r="C129">
        <v>8.1818782306027377E-2</v>
      </c>
      <c r="D129">
        <v>-0.17073415072781223</v>
      </c>
      <c r="E129" s="6">
        <f t="shared" si="20"/>
        <v>4.5115121323328143E-2</v>
      </c>
      <c r="F129" s="6">
        <f t="shared" si="21"/>
        <v>0.1185224432887266</v>
      </c>
      <c r="G129" s="6">
        <f t="shared" si="22"/>
        <v>-0.20232440320400272</v>
      </c>
      <c r="H129" s="6">
        <f t="shared" si="23"/>
        <v>-0.13914389825162174</v>
      </c>
      <c r="N129" s="6"/>
      <c r="O129" s="6"/>
    </row>
    <row r="130" spans="1:15" x14ac:dyDescent="0.25">
      <c r="A130" t="s">
        <v>5</v>
      </c>
      <c r="B130">
        <v>13</v>
      </c>
      <c r="C130">
        <v>-2.9113208031904366E-2</v>
      </c>
      <c r="D130">
        <v>-8.9158882595550886E-4</v>
      </c>
      <c r="E130" s="6">
        <f t="shared" si="20"/>
        <v>-6.5816869014603596E-2</v>
      </c>
      <c r="F130" s="6">
        <f t="shared" si="21"/>
        <v>7.5904529507948675E-3</v>
      </c>
      <c r="G130" s="6">
        <f t="shared" si="22"/>
        <v>-3.2481841302146E-2</v>
      </c>
      <c r="H130" s="6">
        <f t="shared" si="23"/>
        <v>3.0698663650234981E-2</v>
      </c>
      <c r="N130" s="6"/>
      <c r="O130" s="6"/>
    </row>
    <row r="131" spans="1:15" x14ac:dyDescent="0.25">
      <c r="A131" t="s">
        <v>5</v>
      </c>
      <c r="B131">
        <v>14</v>
      </c>
      <c r="C131">
        <v>6.310272849153345E-2</v>
      </c>
      <c r="D131">
        <v>-7.1214696759845819E-2</v>
      </c>
      <c r="E131" s="6">
        <f t="shared" si="20"/>
        <v>2.6399067508834216E-2</v>
      </c>
      <c r="F131" s="6">
        <f t="shared" si="21"/>
        <v>9.9806389474232676E-2</v>
      </c>
      <c r="G131" s="6">
        <f t="shared" si="22"/>
        <v>-0.10280494923603631</v>
      </c>
      <c r="H131" s="6">
        <f t="shared" si="23"/>
        <v>-3.962444428365533E-2</v>
      </c>
      <c r="N131" s="6"/>
      <c r="O131" s="6"/>
    </row>
    <row r="132" spans="1:15" x14ac:dyDescent="0.25">
      <c r="A132" t="s">
        <v>5</v>
      </c>
      <c r="B132">
        <v>15</v>
      </c>
      <c r="C132">
        <v>-7.305354633338261E-2</v>
      </c>
      <c r="D132">
        <v>-5.1682943542021499E-2</v>
      </c>
      <c r="E132" s="6">
        <f t="shared" si="20"/>
        <v>-0.10975720731608185</v>
      </c>
      <c r="F132" s="6">
        <f t="shared" si="21"/>
        <v>-3.6349885350683377E-2</v>
      </c>
      <c r="G132" s="6">
        <f t="shared" si="22"/>
        <v>-8.3273196018211981E-2</v>
      </c>
      <c r="H132" s="6">
        <f t="shared" si="23"/>
        <v>-2.009269106583101E-2</v>
      </c>
      <c r="N132" s="6"/>
      <c r="O132" s="6"/>
    </row>
    <row r="133" spans="1:15" x14ac:dyDescent="0.25">
      <c r="A133" t="s">
        <v>5</v>
      </c>
      <c r="B133">
        <v>16</v>
      </c>
      <c r="C133">
        <v>5.8759102876939383E-2</v>
      </c>
      <c r="D133">
        <v>-0.12486539895756422</v>
      </c>
      <c r="E133" s="6">
        <f t="shared" si="20"/>
        <v>2.2055441894240149E-2</v>
      </c>
      <c r="F133" s="6">
        <f t="shared" si="21"/>
        <v>9.5462763859638616E-2</v>
      </c>
      <c r="G133" s="6">
        <f t="shared" si="22"/>
        <v>-0.15645565143375473</v>
      </c>
      <c r="H133" s="6">
        <f t="shared" si="23"/>
        <v>-9.3275146481373736E-2</v>
      </c>
      <c r="N133" s="6"/>
      <c r="O133" s="6"/>
    </row>
    <row r="134" spans="1:15" x14ac:dyDescent="0.25">
      <c r="A134" t="s">
        <v>5</v>
      </c>
      <c r="B134">
        <v>17</v>
      </c>
      <c r="C134">
        <v>-4.8829799817423185E-2</v>
      </c>
      <c r="D134">
        <v>-7.6903255861077172E-2</v>
      </c>
      <c r="E134" s="6">
        <f t="shared" si="20"/>
        <v>-8.5533460800122418E-2</v>
      </c>
      <c r="F134" s="6">
        <f t="shared" si="21"/>
        <v>-1.2126138834723951E-2</v>
      </c>
      <c r="G134" s="6">
        <f t="shared" si="22"/>
        <v>-0.10849350833726766</v>
      </c>
      <c r="H134" s="6">
        <f t="shared" si="23"/>
        <v>-4.5313003384886683E-2</v>
      </c>
      <c r="N134" s="6"/>
      <c r="O134" s="6"/>
    </row>
    <row r="135" spans="1:15" x14ac:dyDescent="0.25">
      <c r="A135" t="s">
        <v>5</v>
      </c>
      <c r="B135">
        <v>18</v>
      </c>
      <c r="C135">
        <v>3.7885427191506109E-2</v>
      </c>
      <c r="D135">
        <v>-0.14961837766674566</v>
      </c>
      <c r="E135" s="6">
        <f t="shared" si="20"/>
        <v>1.1817662088068753E-3</v>
      </c>
      <c r="F135" s="6">
        <f t="shared" si="21"/>
        <v>7.4589088174205342E-2</v>
      </c>
      <c r="G135" s="6">
        <f t="shared" si="22"/>
        <v>-0.18120863014293614</v>
      </c>
      <c r="H135" s="6">
        <f t="shared" si="23"/>
        <v>-0.11802812519055517</v>
      </c>
      <c r="N135" s="6"/>
      <c r="O135" s="6"/>
    </row>
    <row r="136" spans="1:15" x14ac:dyDescent="0.25">
      <c r="A136" t="s">
        <v>5</v>
      </c>
      <c r="B136">
        <v>19</v>
      </c>
      <c r="C136">
        <v>-5.0417752649267553E-2</v>
      </c>
      <c r="D136">
        <v>-0.1286920428379732</v>
      </c>
      <c r="E136" s="6">
        <f t="shared" si="20"/>
        <v>-8.7121413631966793E-2</v>
      </c>
      <c r="F136" s="6">
        <f t="shared" si="21"/>
        <v>-1.3714091666568319E-2</v>
      </c>
      <c r="G136" s="6">
        <f t="shared" si="22"/>
        <v>-0.16028229531416369</v>
      </c>
      <c r="H136" s="6">
        <f t="shared" si="23"/>
        <v>-9.7101790361782708E-2</v>
      </c>
      <c r="N136" s="6"/>
      <c r="O136" s="6"/>
    </row>
    <row r="137" spans="1:15" x14ac:dyDescent="0.25">
      <c r="A137" t="s">
        <v>5</v>
      </c>
      <c r="B137">
        <v>20</v>
      </c>
      <c r="C137">
        <v>2.6519334926946185E-2</v>
      </c>
      <c r="D137">
        <v>-0.20989062253029558</v>
      </c>
      <c r="E137" s="6">
        <f t="shared" si="20"/>
        <v>-1.0184326055753049E-2</v>
      </c>
      <c r="F137" s="6">
        <f t="shared" si="21"/>
        <v>6.3222995909645419E-2</v>
      </c>
      <c r="G137" s="6">
        <f t="shared" si="22"/>
        <v>-0.24148087500648607</v>
      </c>
      <c r="H137" s="6">
        <f t="shared" si="23"/>
        <v>-0.1783003700541051</v>
      </c>
      <c r="N137" s="6"/>
      <c r="O137" s="6"/>
    </row>
    <row r="138" spans="1:15" x14ac:dyDescent="0.25">
      <c r="N138" s="6"/>
      <c r="O138" s="6"/>
    </row>
    <row r="139" spans="1:15" x14ac:dyDescent="0.25">
      <c r="N139" s="6"/>
      <c r="O139" s="6"/>
    </row>
  </sheetData>
  <mergeCells count="12">
    <mergeCell ref="E116:F116"/>
    <mergeCell ref="G116:H116"/>
    <mergeCell ref="E70:F70"/>
    <mergeCell ref="G70:H70"/>
    <mergeCell ref="E93:F93"/>
    <mergeCell ref="G93:H93"/>
    <mergeCell ref="E1:F1"/>
    <mergeCell ref="G1:H1"/>
    <mergeCell ref="E24:F24"/>
    <mergeCell ref="G24:H24"/>
    <mergeCell ref="E47:F47"/>
    <mergeCell ref="G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Saúl Salazar</cp:lastModifiedBy>
  <dcterms:created xsi:type="dcterms:W3CDTF">2021-04-26T20:47:17Z</dcterms:created>
  <dcterms:modified xsi:type="dcterms:W3CDTF">2021-05-20T23:03:03Z</dcterms:modified>
</cp:coreProperties>
</file>