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timelineCaches/timelineCache1.xml" ContentType="application/vnd.ms-excel.timeline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imelines/timeline1.xml" ContentType="application/vnd.ms-excel.timeline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ustomProperty5.bin" ContentType="application/vnd.openxmlformats-officedocument.spreadsheetml.customProperty"/>
  <Override PartName="/xl/drawings/drawing2.xml" ContentType="application/vnd.openxmlformats-officedocument.drawing+xml"/>
  <Override PartName="/xl/activeX/activeX1.xml" ContentType="application/vnd.ms-office.activeX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/>
  <mc:AlternateContent xmlns:mc="http://schemas.openxmlformats.org/markup-compatibility/2006">
    <mc:Choice Requires="x15">
      <x15ac:absPath xmlns:x15ac="http://schemas.microsoft.com/office/spreadsheetml/2010/11/ac" url="E:\work\Analyzing and Visualizing Data with Power BI\Lab 5\"/>
    </mc:Choice>
  </mc:AlternateContent>
  <xr:revisionPtr revIDLastSave="0" documentId="8_{F61E100C-C9FA-4775-A019-97A63309E536}" xr6:coauthVersionLast="43" xr6:coauthVersionMax="43" xr10:uidLastSave="{00000000-0000-0000-0000-000000000000}"/>
  <bookViews>
    <workbookView xWindow="-108" yWindow="-108" windowWidth="23256" windowHeight="12576" activeTab="2" xr2:uid="{00000000-000D-0000-FFFF-FFFF00000000}"/>
  </bookViews>
  <sheets>
    <sheet name="CubeFunctionReport" sheetId="2" r:id="rId1"/>
    <sheet name="PivotTableReport" sheetId="1" r:id="rId2"/>
    <sheet name="Power View1" sheetId="3" r:id="rId3"/>
  </sheets>
  <definedNames>
    <definedName name="_xlnm.Print_Area" localSheetId="2">'Power View1'!$Z$1001:$Z$1002</definedName>
    <definedName name="Timeline_Date">#N/A</definedName>
    <definedName name="Timeline_Date1">CUBESET("ThisWorkbookDataModel","Filter({[Date].[Date].Levels(1).Members}, ([Date].[Date].CurrentMember.MemberValue&gt;=CDate(""2015-01-01"") AND [Date].[Date].CurrentMember.MemberValue&lt;CDate(""2015-07-01"")))")</definedName>
    <definedName name="Timeline_Date11">CUBESET("ThisWorkbookDataModel","Filter({[Date].[Date].Levels(1).Members}, ([Date].[Date].CurrentMember.MemberValue&gt;=CDate(""2015-01-01"") AND [Date].[Date].CurrentMember.MemberValue&lt;CDate(""2015-07-01"")))")</definedName>
  </definedNames>
  <calcPr calcId="191029"/>
  <pivotCaches>
    <pivotCache cacheId="0" r:id="rId4"/>
    <pivotCache cacheId="1" r:id="rId5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A2CB5862-8E78-49c6-8D9D-AF26E26ADB89}">
      <x15:timelineCachePivotCaches>
        <pivotCache cacheId="2" r:id="rId6"/>
      </x15:timelineCachePivotCaches>
    </ext>
    <ext xmlns:x15="http://schemas.microsoft.com/office/spreadsheetml/2010/11/main" uri="{D0CA8CA8-9F24-4464-BF8E-62219DCF47F9}">
      <x15:timelineCacheRefs>
        <x15:timelineCacheRef r:id="rId7"/>
      </x15:timelineCacheRef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ales_cf500193-0e35-434c-9ea8-4199df42bfa6" name="Sales" connection="Query - Sales"/>
          <x15:modelTable id="Date_d7b431cc-76e2-47cd-9ba1-8f818acbe3cd" name="Date" connection="Query - Date"/>
          <x15:modelTable id="Geo_6aac8bb8-c913-4103-9c12-807893e75580" name="Geo" connection="Query - Geo"/>
          <x15:modelTable id="Product_c991b1ca-6fb6-4021-8f18-7df9748fd0c8" name="Product" connection="Query - Product"/>
        </x15:modelTables>
        <x15:modelRelationships>
          <x15:modelRelationship fromTable="Sales" fromColumn="ProductID" toTable="Product" toColumn="ProductID"/>
          <x15:modelRelationship fromTable="Sales" fromColumn="Date" toTable="Date" toColumn="Date"/>
          <x15:modelRelationship fromTable="Sales" fromColumn="Zip" toTable="Geo" toColumn="Zip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6" i="2" l="1"/>
  <c r="D5" i="2"/>
  <c r="C4" i="2"/>
  <c r="B12" i="2"/>
  <c r="B7" i="2"/>
  <c r="D7" i="2" s="1"/>
  <c r="G4" i="2"/>
  <c r="E5" i="2"/>
  <c r="E4" i="2"/>
  <c r="G5" i="2"/>
  <c r="E12" i="2"/>
  <c r="E6" i="2"/>
  <c r="B10" i="2"/>
  <c r="H4" i="2"/>
  <c r="B9" i="2"/>
  <c r="G9" i="2" s="1"/>
  <c r="E7" i="2"/>
  <c r="F5" i="2"/>
  <c r="G6" i="2"/>
  <c r="F7" i="2"/>
  <c r="B8" i="2"/>
  <c r="D4" i="2"/>
  <c r="B11" i="2"/>
  <c r="G8" i="2"/>
  <c r="D11" i="2"/>
  <c r="D6" i="2"/>
  <c r="G12" i="2"/>
  <c r="H12" i="2"/>
  <c r="D9" i="2"/>
  <c r="E9" i="2"/>
  <c r="G10" i="2"/>
  <c r="D8" i="2"/>
  <c r="F4" i="2"/>
  <c r="C5" i="2"/>
  <c r="H5" i="2"/>
  <c r="C10" i="2"/>
  <c r="D10" i="2"/>
  <c r="E10" i="2"/>
  <c r="F9" i="2"/>
  <c r="F10" i="2"/>
  <c r="F6" i="2"/>
  <c r="E8" i="2"/>
  <c r="F8" i="2"/>
  <c r="G11" i="2"/>
  <c r="C11" i="2"/>
  <c r="E11" i="2"/>
  <c r="H11" i="2"/>
  <c r="F11" i="2"/>
  <c r="C6" i="2"/>
  <c r="C9" i="2"/>
  <c r="C8" i="2"/>
  <c r="C7" i="2"/>
  <c r="H9" i="2"/>
  <c r="H7" i="2"/>
  <c r="H8" i="2"/>
  <c r="H6" i="2"/>
  <c r="H10" i="2"/>
  <c r="I4" i="2"/>
  <c r="I7" i="2"/>
  <c r="I9" i="2"/>
  <c r="I10" i="2"/>
  <c r="I11" i="2"/>
  <c r="I8" i="2"/>
  <c r="I12" i="2"/>
  <c r="I6" i="2"/>
  <c r="C12" i="2"/>
  <c r="D12" i="2"/>
  <c r="G7" i="2"/>
  <c r="F1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Query - Date" description="Connection to the 'Date' query in the workbook." type="100" refreshedVersion="6" minRefreshableVersion="5">
    <extLst>
      <ext xmlns:x15="http://schemas.microsoft.com/office/spreadsheetml/2010/11/main" uri="{DE250136-89BD-433C-8126-D09CA5730AF9}">
        <x15:connection id="68ef1aac-77c9-4134-8370-4a9951fb90a0" usedByAddin="1"/>
      </ext>
    </extLst>
  </connection>
  <connection id="2" xr16:uid="{00000000-0015-0000-FFFF-FFFF01000000}" name="Query - Geo" description="Connection to the 'Geo' query in the workbook." type="100" refreshedVersion="6" minRefreshableVersion="5">
    <extLst>
      <ext xmlns:x15="http://schemas.microsoft.com/office/spreadsheetml/2010/11/main" uri="{DE250136-89BD-433C-8126-D09CA5730AF9}">
        <x15:connection id="47a23168-265b-41d8-8978-7dd9811010bc" usedByAddin="1"/>
      </ext>
    </extLst>
  </connection>
  <connection id="3" xr16:uid="{00000000-0015-0000-FFFF-FFFF02000000}" name="Query - Product" description="Connection to the 'Product' query in the workbook." type="100" refreshedVersion="6" minRefreshableVersion="5">
    <extLst>
      <ext xmlns:x15="http://schemas.microsoft.com/office/spreadsheetml/2010/11/main" uri="{DE250136-89BD-433C-8126-D09CA5730AF9}">
        <x15:connection id="1ddc1c36-aded-4854-87ca-be2f035793de" usedByAddin="1"/>
      </ext>
    </extLst>
  </connection>
  <connection id="4" xr16:uid="{00000000-0015-0000-FFFF-FFFF03000000}" name="Query - Sales" description="Connection to the 'Sales' query in the workbook." type="100" refreshedVersion="6" minRefreshableVersion="5">
    <extLst>
      <ext xmlns:x15="http://schemas.microsoft.com/office/spreadsheetml/2010/11/main" uri="{DE250136-89BD-433C-8126-D09CA5730AF9}">
        <x15:connection id="d12ea7b9-8548-4d53-aa9c-b42e3209576f" usedByAddin="1"/>
      </ext>
    </extLst>
  </connection>
  <connection id="5" xr16:uid="{00000000-0015-0000-FFFF-FFFF04000000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18">
    <s v="ThisWorkbookDataModel"/>
    <s v="[Date].[MonthName].&amp;[Jan]"/>
    <s v="[Date].[MonthName].&amp;[Feb]"/>
    <s v="[Date].[MonthName].&amp;[Mar]"/>
    <s v="[Date].[MonthName].&amp;[Apr]"/>
    <s v="[Date].[MonthName].&amp;[May]"/>
    <s v="[Date].[MonthName].&amp;[Jun]"/>
    <s v="{([Date].[MonthName].&amp;[Jun]),([Date].[MonthName].&amp;[May]),([Date].[MonthName].&amp;[Apr]),([Date].[MonthName].&amp;[Mar]),([Date].[MonthName].&amp;[Feb]),([Date].[MonthName].&amp;[Jan])}"/>
    <s v="[Measures].[YTD Total Units]"/>
    <s v="#,0"/>
    <s v="[Measures].[% Units Market Share]"/>
    <s v="[Product].[Manufacturer].&amp;[VanArsdel]"/>
    <s v="[Product].[Manufacturer].&amp;[Pirum]"/>
    <s v="[Product].[Manufacturer].&amp;[Natura]"/>
    <s v="[Product].[Manufacturer].&amp;[Currus]"/>
    <s v="[Product].[Manufacturer].&amp;[Aliqui]"/>
    <s v="0.0 %;-0.0 %;0.0 %"/>
    <s v="[Product].[Manufacturer].[All]"/>
  </metadataStrings>
  <mdxMetadata count="63">
    <mdx n="0" f="m">
      <t c="1">
        <n x="1"/>
      </t>
    </mdx>
    <mdx n="0" f="m">
      <t c="1">
        <n x="2"/>
      </t>
    </mdx>
    <mdx n="0" f="m">
      <t c="1">
        <n x="3"/>
      </t>
    </mdx>
    <mdx n="0" f="m">
      <t c="1">
        <n x="4"/>
      </t>
    </mdx>
    <mdx n="0" f="m">
      <t c="1">
        <n x="5"/>
      </t>
    </mdx>
    <mdx n="0" f="m">
      <t c="1">
        <n x="6"/>
      </t>
    </mdx>
    <mdx n="0" f="s">
      <ms ns="7" c="0"/>
    </mdx>
    <mdx n="0" f="m">
      <t c="1">
        <n x="10"/>
      </t>
    </mdx>
    <mdx n="0" f="m">
      <t c="1">
        <n x="11"/>
      </t>
    </mdx>
    <mdx n="0" f="m">
      <t c="1">
        <n x="12"/>
      </t>
    </mdx>
    <mdx n="0" f="m">
      <t c="1">
        <n x="13"/>
      </t>
    </mdx>
    <mdx n="0" f="m">
      <t c="1">
        <n x="14"/>
      </t>
    </mdx>
    <mdx n="0" f="m">
      <t c="1">
        <n x="15"/>
      </t>
    </mdx>
    <mdx n="0" f="v">
      <t c="3" si="9">
        <n x="15"/>
        <n x="1"/>
        <n x="8"/>
      </t>
    </mdx>
    <mdx n="0" f="v">
      <t c="3" si="9">
        <n x="14"/>
        <n x="1"/>
        <n x="8"/>
      </t>
    </mdx>
    <mdx n="0" f="v">
      <t c="3" si="9">
        <n x="13"/>
        <n x="2"/>
        <n x="8"/>
      </t>
    </mdx>
    <mdx n="0" f="v">
      <t c="3" si="9">
        <n x="13"/>
        <n x="3"/>
        <n x="8"/>
      </t>
    </mdx>
    <mdx n="0" f="v">
      <t c="3" si="9">
        <n x="13"/>
        <n x="4"/>
        <n x="8"/>
      </t>
    </mdx>
    <mdx n="0" f="v">
      <t c="3" si="9">
        <n x="13"/>
        <n x="5"/>
        <n x="8"/>
      </t>
    </mdx>
    <mdx n="0" f="v">
      <t c="3" si="9">
        <n x="13"/>
        <n x="6"/>
        <n x="8"/>
      </t>
    </mdx>
    <mdx n="0" f="v">
      <t c="3" si="9">
        <n x="13"/>
        <n x="7" s="1"/>
        <n x="8"/>
      </t>
    </mdx>
    <mdx n="0" f="v">
      <t c="3" si="9">
        <n x="12"/>
        <n x="1"/>
        <n x="8"/>
      </t>
    </mdx>
    <mdx n="0" f="v">
      <t c="3" si="9">
        <n x="12"/>
        <n x="2"/>
        <n x="8"/>
      </t>
    </mdx>
    <mdx n="0" f="v">
      <t c="3" si="9">
        <n x="12"/>
        <n x="3"/>
        <n x="8"/>
      </t>
    </mdx>
    <mdx n="0" f="v">
      <t c="3" si="9">
        <n x="12"/>
        <n x="4"/>
        <n x="8"/>
      </t>
    </mdx>
    <mdx n="0" f="v">
      <t c="3" si="9">
        <n x="12"/>
        <n x="5"/>
        <n x="8"/>
      </t>
    </mdx>
    <mdx n="0" f="v">
      <t c="3" si="9">
        <n x="12"/>
        <n x="6"/>
        <n x="8"/>
      </t>
    </mdx>
    <mdx n="0" f="v">
      <t c="3" si="9">
        <n x="12"/>
        <n x="7" s="1"/>
        <n x="8"/>
      </t>
    </mdx>
    <mdx n="0" f="v">
      <t c="3" si="9">
        <n x="11"/>
        <n x="1"/>
        <n x="8"/>
      </t>
    </mdx>
    <mdx n="0" f="v">
      <t c="3" si="9">
        <n x="11"/>
        <n x="2"/>
        <n x="8"/>
      </t>
    </mdx>
    <mdx n="0" f="v">
      <t c="3" si="9">
        <n x="11"/>
        <n x="3"/>
        <n x="8"/>
      </t>
    </mdx>
    <mdx n="0" f="v">
      <t c="3" si="9">
        <n x="11"/>
        <n x="4"/>
        <n x="8"/>
      </t>
    </mdx>
    <mdx n="0" f="v">
      <t c="3" si="9">
        <n x="11"/>
        <n x="5"/>
        <n x="8"/>
      </t>
    </mdx>
    <mdx n="0" f="v">
      <t c="3" si="9">
        <n x="11"/>
        <n x="6"/>
        <n x="8"/>
      </t>
    </mdx>
    <mdx n="0" f="v">
      <t c="3" si="9">
        <n x="11"/>
        <n x="7" s="1"/>
        <n x="8"/>
      </t>
    </mdx>
    <mdx n="0" f="v">
      <t c="2" si="16">
        <n x="10"/>
        <n x="1"/>
      </t>
    </mdx>
    <mdx n="0" f="v">
      <t c="2" si="16">
        <n x="10"/>
        <n x="2"/>
      </t>
    </mdx>
    <mdx n="0" f="v">
      <t c="2" si="16">
        <n x="10"/>
        <n x="3"/>
      </t>
    </mdx>
    <mdx n="0" f="v">
      <t c="2" si="16">
        <n x="10"/>
        <n x="6"/>
      </t>
    </mdx>
    <mdx n="0" f="v">
      <t c="2" si="16">
        <n x="10"/>
        <n x="5"/>
      </t>
    </mdx>
    <mdx n="0" f="v">
      <t c="2" si="16">
        <n x="10"/>
        <n x="4"/>
      </t>
    </mdx>
    <mdx n="0" f="v">
      <t c="2" si="16">
        <n x="10"/>
        <n x="7" s="1"/>
      </t>
    </mdx>
    <mdx n="0" f="v">
      <t c="3" si="9">
        <n x="15"/>
        <n x="2"/>
        <n x="8"/>
      </t>
    </mdx>
    <mdx n="0" f="v">
      <t c="3" si="9">
        <n x="15"/>
        <n x="3"/>
        <n x="8"/>
      </t>
    </mdx>
    <mdx n="0" f="v">
      <t c="3" si="9">
        <n x="15"/>
        <n x="4"/>
        <n x="8"/>
      </t>
    </mdx>
    <mdx n="0" f="v">
      <t c="3" si="9">
        <n x="15"/>
        <n x="5"/>
        <n x="8"/>
      </t>
    </mdx>
    <mdx n="0" f="v">
      <t c="3" si="9">
        <n x="15"/>
        <n x="6"/>
        <n x="8"/>
      </t>
    </mdx>
    <mdx n="0" f="v">
      <t c="3" si="9">
        <n x="15"/>
        <n x="7" s="1"/>
        <n x="8"/>
      </t>
    </mdx>
    <mdx n="0" f="v">
      <t c="3" si="9">
        <n x="14"/>
        <n x="2"/>
        <n x="8"/>
      </t>
    </mdx>
    <mdx n="0" f="v">
      <t c="3" si="9">
        <n x="14"/>
        <n x="3"/>
        <n x="8"/>
      </t>
    </mdx>
    <mdx n="0" f="v">
      <t c="3" si="9">
        <n x="14"/>
        <n x="4"/>
        <n x="8"/>
      </t>
    </mdx>
    <mdx n="0" f="v">
      <t c="3" si="9">
        <n x="14"/>
        <n x="5"/>
        <n x="8"/>
      </t>
    </mdx>
    <mdx n="0" f="v">
      <t c="3" si="9">
        <n x="14"/>
        <n x="6"/>
        <n x="8"/>
      </t>
    </mdx>
    <mdx n="0" f="v">
      <t c="3" si="9">
        <n x="14"/>
        <n x="7" s="1"/>
        <n x="8"/>
      </t>
    </mdx>
    <mdx n="0" f="v">
      <t c="3" si="9">
        <n x="13"/>
        <n x="1"/>
        <n x="8"/>
      </t>
    </mdx>
    <mdx n="0" f="m">
      <t c="1">
        <n x="17"/>
      </t>
    </mdx>
    <mdx n="0" f="v">
      <t c="3" si="9">
        <n x="17"/>
        <n x="7" s="1"/>
        <n x="8"/>
      </t>
    </mdx>
    <mdx n="0" f="v">
      <t c="3" si="9">
        <n x="17"/>
        <n x="6"/>
        <n x="8"/>
      </t>
    </mdx>
    <mdx n="0" f="v">
      <t c="3" si="9">
        <n x="17"/>
        <n x="5"/>
        <n x="8"/>
      </t>
    </mdx>
    <mdx n="0" f="v">
      <t c="3" si="9">
        <n x="17"/>
        <n x="4"/>
        <n x="8"/>
      </t>
    </mdx>
    <mdx n="0" f="v">
      <t c="3" si="9">
        <n x="17"/>
        <n x="3"/>
        <n x="8"/>
      </t>
    </mdx>
    <mdx n="0" f="v">
      <t c="3" si="9">
        <n x="17"/>
        <n x="2"/>
        <n x="8"/>
      </t>
    </mdx>
    <mdx n="0" f="v">
      <t c="3" si="9">
        <n x="17"/>
        <n x="1"/>
        <n x="8"/>
      </t>
    </mdx>
  </mdxMetadata>
  <valueMetadata count="63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  <bk>
      <rc t="1" v="32"/>
    </bk>
    <bk>
      <rc t="1" v="33"/>
    </bk>
    <bk>
      <rc t="1" v="34"/>
    </bk>
    <bk>
      <rc t="1" v="35"/>
    </bk>
    <bk>
      <rc t="1" v="36"/>
    </bk>
    <bk>
      <rc t="1" v="37"/>
    </bk>
    <bk>
      <rc t="1" v="38"/>
    </bk>
    <bk>
      <rc t="1" v="39"/>
    </bk>
    <bk>
      <rc t="1" v="40"/>
    </bk>
    <bk>
      <rc t="1" v="41"/>
    </bk>
    <bk>
      <rc t="1" v="42"/>
    </bk>
    <bk>
      <rc t="1" v="43"/>
    </bk>
    <bk>
      <rc t="1" v="44"/>
    </bk>
    <bk>
      <rc t="1" v="45"/>
    </bk>
    <bk>
      <rc t="1" v="46"/>
    </bk>
    <bk>
      <rc t="1" v="47"/>
    </bk>
    <bk>
      <rc t="1" v="48"/>
    </bk>
    <bk>
      <rc t="1" v="49"/>
    </bk>
    <bk>
      <rc t="1" v="50"/>
    </bk>
    <bk>
      <rc t="1" v="51"/>
    </bk>
    <bk>
      <rc t="1" v="52"/>
    </bk>
    <bk>
      <rc t="1" v="53"/>
    </bk>
    <bk>
      <rc t="1" v="54"/>
    </bk>
    <bk>
      <rc t="1" v="55"/>
    </bk>
    <bk>
      <rc t="1" v="56"/>
    </bk>
    <bk>
      <rc t="1" v="57"/>
    </bk>
    <bk>
      <rc t="1" v="58"/>
    </bk>
    <bk>
      <rc t="1" v="59"/>
    </bk>
    <bk>
      <rc t="1" v="60"/>
    </bk>
    <bk>
      <rc t="1" v="61"/>
    </bk>
    <bk>
      <rc t="1" v="62"/>
    </bk>
  </valueMetadata>
</metadata>
</file>

<file path=xl/sharedStrings.xml><?xml version="1.0" encoding="utf-8"?>
<sst xmlns="http://schemas.openxmlformats.org/spreadsheetml/2006/main" count="30" uniqueCount="20">
  <si>
    <t>Row Labels</t>
  </si>
  <si>
    <t>Aliqui</t>
  </si>
  <si>
    <t>Currus</t>
  </si>
  <si>
    <t>Natura</t>
  </si>
  <si>
    <t>Pirum</t>
  </si>
  <si>
    <t>VanArsdel</t>
  </si>
  <si>
    <t>Grand Total</t>
  </si>
  <si>
    <t>Column Labels</t>
  </si>
  <si>
    <t>Jan</t>
  </si>
  <si>
    <t>Feb</t>
  </si>
  <si>
    <t>Mar</t>
  </si>
  <si>
    <t>Apr</t>
  </si>
  <si>
    <t>May</t>
  </si>
  <si>
    <t>Jun</t>
  </si>
  <si>
    <t>YTD Total Units</t>
  </si>
  <si>
    <t>Total YTD Total Units</t>
  </si>
  <si>
    <t>Total % Units Market Share</t>
  </si>
  <si>
    <t>% Units Market Share</t>
  </si>
  <si>
    <t>Power View can only print one sheet at a time.</t>
  </si>
  <si>
    <t>Please switch to the desired sheet and try again.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</si>
</sst>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\ %;\-0.0\ %;0.0\ %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3" fontId="0" fillId="0" borderId="0" xfId="0" applyNumberFormat="1"/>
    <xf numFmtId="164" fontId="0" fillId="0" borderId="0" xfId="0" applyNumberFormat="1"/>
    <xf numFmtId="0" fontId="0" fillId="0" borderId="1" xfId="0" applyBorder="1"/>
    <xf numFmtId="0" fontId="1" fillId="0" borderId="1" xfId="0" applyFont="1" applyBorder="1"/>
    <xf numFmtId="0" fontId="1" fillId="0" borderId="1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0" fillId="0" borderId="2" xfId="0" applyBorder="1"/>
    <xf numFmtId="0" fontId="1" fillId="2" borderId="2" xfId="0" applyFont="1" applyFill="1" applyBorder="1"/>
    <xf numFmtId="0" fontId="0" fillId="2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olapFunctions">
    <main first="ThisWorkbookDataModel">
      <tp t="e">
        <v>#N/A</v>
        <stp>1</stp>
        <tr r="F12" s="2"/>
        <tr r="G7" s="2"/>
        <tr r="D12" s="2"/>
        <tr r="C12" s="2"/>
        <tr r="I6" s="2"/>
        <tr r="I12" s="2"/>
        <tr r="I8" s="2"/>
        <tr r="I11" s="2"/>
        <tr r="I10" s="2"/>
        <tr r="I9" s="2"/>
        <tr r="I7" s="2"/>
        <tr r="I4" s="2"/>
        <tr r="H10" s="2"/>
        <tr r="H6" s="2"/>
        <tr r="H8" s="2"/>
        <tr r="H7" s="2"/>
        <tr r="H9" s="2"/>
        <tr r="C7" s="2"/>
        <tr r="C8" s="2"/>
        <tr r="C9" s="2"/>
        <tr r="C6" s="2"/>
        <tr r="F11" s="2"/>
        <tr r="H11" s="2"/>
        <tr r="E11" s="2"/>
        <tr r="C11" s="2"/>
        <tr r="G11" s="2"/>
        <tr r="F8" s="2"/>
        <tr r="E8" s="2"/>
        <tr r="F6" s="2"/>
        <tr r="F10" s="2"/>
        <tr r="F9" s="2"/>
        <tr r="E10" s="2"/>
        <tr r="D10" s="2"/>
        <tr r="C10" s="2"/>
        <tr r="H5" s="2"/>
        <tr r="C5" s="2"/>
        <tr r="F4" s="2"/>
        <tr r="D8" s="2"/>
        <tr r="G10" s="2"/>
        <tr r="E9" s="2"/>
        <tr r="D9" s="2"/>
        <tr r="H12" s="2"/>
        <tr r="G12" s="2"/>
        <tr r="D6" s="2"/>
        <tr r="D11" s="2"/>
        <tr r="G8" s="2"/>
        <tr r="B11" s="2"/>
        <tr r="D4" s="2"/>
        <tr r="B8" s="2"/>
        <tr r="F7" s="2"/>
        <tr r="G6" s="2"/>
        <tr r="F5" s="2"/>
        <tr r="E7" s="2"/>
        <tr r="G9" s="2"/>
        <tr r="B9" s="2"/>
        <tr r="H4" s="2"/>
        <tr r="B10" s="2"/>
        <tr r="E6" s="2"/>
        <tr r="E12" s="2"/>
        <tr r="G5" s="2"/>
        <tr r="E4" s="2"/>
        <tr r="E5" s="2"/>
        <tr r="G4" s="2"/>
        <tr r="D7" s="2"/>
        <tr r="B7" s="2"/>
        <tr r="B12" s="2"/>
        <tr r="C4" s="2"/>
        <tr r="D5" s="2"/>
        <tr r="B6" s="2"/>
      </tp>
    </main>
  </volType>
</volTypes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powerPivotData" Target="model/item.data"/><Relationship Id="rId18" Type="http://schemas.openxmlformats.org/officeDocument/2006/relationships/customXml" Target="../customXml/item4.xml"/><Relationship Id="rId26" Type="http://schemas.openxmlformats.org/officeDocument/2006/relationships/customXml" Target="../customXml/item12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7.xml"/><Relationship Id="rId34" Type="http://schemas.openxmlformats.org/officeDocument/2006/relationships/customXml" Target="../customXml/item20.xml"/><Relationship Id="rId7" Type="http://schemas.microsoft.com/office/2011/relationships/timelineCache" Target="timelineCaches/timelineCache1.xml"/><Relationship Id="rId12" Type="http://schemas.openxmlformats.org/officeDocument/2006/relationships/sheetMetadata" Target="metadata.xml"/><Relationship Id="rId17" Type="http://schemas.openxmlformats.org/officeDocument/2006/relationships/customXml" Target="../customXml/item3.xml"/><Relationship Id="rId25" Type="http://schemas.openxmlformats.org/officeDocument/2006/relationships/customXml" Target="../customXml/item11.xml"/><Relationship Id="rId33" Type="http://schemas.openxmlformats.org/officeDocument/2006/relationships/customXml" Target="../customXml/item19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20" Type="http://schemas.openxmlformats.org/officeDocument/2006/relationships/customXml" Target="../customXml/item6.xml"/><Relationship Id="rId29" Type="http://schemas.openxmlformats.org/officeDocument/2006/relationships/customXml" Target="../customXml/item15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11" Type="http://schemas.openxmlformats.org/officeDocument/2006/relationships/sharedStrings" Target="sharedStrings.xml"/><Relationship Id="rId24" Type="http://schemas.openxmlformats.org/officeDocument/2006/relationships/customXml" Target="../customXml/item10.xml"/><Relationship Id="rId32" Type="http://schemas.openxmlformats.org/officeDocument/2006/relationships/customXml" Target="../customXml/item18.xml"/><Relationship Id="rId5" Type="http://schemas.openxmlformats.org/officeDocument/2006/relationships/pivotCacheDefinition" Target="pivotCache/pivotCacheDefinition2.xml"/><Relationship Id="rId15" Type="http://schemas.openxmlformats.org/officeDocument/2006/relationships/customXml" Target="../customXml/item1.xml"/><Relationship Id="rId23" Type="http://schemas.openxmlformats.org/officeDocument/2006/relationships/customXml" Target="../customXml/item9.xml"/><Relationship Id="rId28" Type="http://schemas.openxmlformats.org/officeDocument/2006/relationships/customXml" Target="../customXml/item14.xml"/><Relationship Id="rId36" Type="http://schemas.openxmlformats.org/officeDocument/2006/relationships/volatileDependencies" Target="volatileDependencies.xml"/><Relationship Id="rId10" Type="http://schemas.openxmlformats.org/officeDocument/2006/relationships/styles" Target="styles.xml"/><Relationship Id="rId19" Type="http://schemas.openxmlformats.org/officeDocument/2006/relationships/customXml" Target="../customXml/item5.xml"/><Relationship Id="rId31" Type="http://schemas.openxmlformats.org/officeDocument/2006/relationships/customXml" Target="../customXml/item17.xml"/><Relationship Id="rId4" Type="http://schemas.openxmlformats.org/officeDocument/2006/relationships/pivotCacheDefinition" Target="pivotCache/pivotCacheDefinition1.xml"/><Relationship Id="rId9" Type="http://schemas.openxmlformats.org/officeDocument/2006/relationships/connections" Target="connections.xml"/><Relationship Id="rId14" Type="http://schemas.openxmlformats.org/officeDocument/2006/relationships/calcChain" Target="calcChain.xml"/><Relationship Id="rId22" Type="http://schemas.openxmlformats.org/officeDocument/2006/relationships/customXml" Target="../customXml/item8.xml"/><Relationship Id="rId27" Type="http://schemas.openxmlformats.org/officeDocument/2006/relationships/customXml" Target="../customXml/item13.xml"/><Relationship Id="rId30" Type="http://schemas.openxmlformats.org/officeDocument/2006/relationships/customXml" Target="../customXml/item16.xml"/><Relationship Id="rId35" Type="http://schemas.openxmlformats.org/officeDocument/2006/relationships/customXml" Target="../customXml/item21.xml"/><Relationship Id="rId8" Type="http://schemas.openxmlformats.org/officeDocument/2006/relationships/theme" Target="theme/theme1.xml"/></Relationships>
</file>

<file path=xl/activeX/activeX1.xml><?xml version="1.0" encoding="utf-8"?>
<ax:ocx xmlns:ax="http://schemas.microsoft.com/office/2006/activeX" xmlns:r="http://schemas.openxmlformats.org/officeDocument/2006/relationships" ax:classid="{FE70AD91-ECA9-4DED-9DD9-10867A0106B4}" ax:persistence="persistPropertyBag"/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2</xdr:row>
      <xdr:rowOff>0</xdr:rowOff>
    </xdr:from>
    <xdr:to>
      <xdr:col>0</xdr:col>
      <xdr:colOff>3409950</xdr:colOff>
      <xdr:row>9</xdr:row>
      <xdr:rowOff>38100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2" name="Date">
              <a:extLst>
                <a:ext uri="{FF2B5EF4-FFF2-40B4-BE49-F238E27FC236}">
                  <a16:creationId xmlns:a16="http://schemas.microsoft.com/office/drawing/2014/main" id="{00000000-0008-0000-0100-000002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Dat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200" y="381000"/>
              <a:ext cx="3333750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Timeline: Works in Excel or higher. Do not move or resize.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</xdr:colOff>
          <xdr:row>0</xdr:row>
          <xdr:rowOff>7620</xdr:rowOff>
        </xdr:from>
        <xdr:to>
          <xdr:col>23</xdr:col>
          <xdr:colOff>426720</xdr:colOff>
          <xdr:row>59</xdr:row>
          <xdr:rowOff>45720</xdr:rowOff>
        </xdr:to>
        <xdr:sp macro="" textlink="">
          <xdr:nvSpPr>
            <xdr:cNvPr id="3074" name="AroAxControlShim1" descr="Power View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2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0</xdr:colOff>
      <xdr:row>0</xdr:row>
      <xdr:rowOff>0</xdr:rowOff>
    </xdr:from>
    <xdr:to>
      <xdr:col>13</xdr:col>
      <xdr:colOff>203200</xdr:colOff>
      <xdr:row>32</xdr:row>
      <xdr:rowOff>0</xdr:rowOff>
    </xdr:to>
    <xdr:pic>
      <xdr:nvPicPr>
        <xdr:cNvPr id="2" name="Picture 1" descr="Power View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8128000" cy="6096000"/>
        </a:xfrm>
        <a:prstGeom prst="rect">
          <a:avLst/>
        </a:prstGeom>
      </xdr:spPr>
    </xdr:pic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invalid="1" saveData="0" refreshedBy="Nikil Prabhakar" refreshedDate="42286.963356597225" backgroundQuery="1" createdVersion="3" refreshedVersion="6" minRefreshableVersion="3" recordCount="0" tupleCache="1" supportSubquery="1" supportAdvancedDrill="1" xr:uid="{00000000-000A-0000-FFFF-FFFF00000000}">
  <cacheSource type="external" connectionId="5"/>
  <cacheFields count="4">
    <cacheField name="[Date].[MonthName].[MonthName]" caption="MonthName" numFmtId="0" hierarchy="1" level="1">
      <sharedItems count="6">
        <s v="[Date].[MonthName].&amp;[Jun]" c="Jun"/>
        <s v="[Date].[MonthName].&amp;[Jan]" c="Jan"/>
        <s v="[Date].[MonthName].&amp;[Feb]" c="Feb"/>
        <s v="[Date].[MonthName].&amp;[Mar]" c="Mar"/>
        <s v="[Date].[MonthName].&amp;[Apr]" c="Apr"/>
        <s v="[Date].[MonthName].&amp;[May]" c="May"/>
      </sharedItems>
    </cacheField>
    <cacheField name="[Date].[Date].[Date]" caption="Date" numFmtId="0" level="1">
      <sharedItems count="4">
        <s v="[Date].[Date].&amp;[2015-01-01T00:00:00]" c="1/1/2015"/>
        <s v="[Date].[Date].&amp;[2014-03-01T00:00:00]" c="3/1/2014"/>
        <s v="[Date].[Date].&amp;[2014-02-01T00:00:00]" c="2/1/2014"/>
        <s v="[Date].[Date].&amp;[2014-01-01T00:00:00]" c="1/1/2014"/>
      </sharedItems>
    </cacheField>
    <cacheField name="[Product].[Manufacturer].[Manufacturer]" caption="Manufacturer" numFmtId="0" hierarchy="14" level="1">
      <sharedItems count="5">
        <s v="[Product].[Manufacturer].&amp;[Aliqui]" c="Aliqui"/>
        <s v="[Product].[Manufacturer].&amp;[Currus]" c="Currus"/>
        <s v="[Product].[Manufacturer].&amp;[Natura]" c="Natura"/>
        <s v="[Product].[Manufacturer].&amp;[Pirum]" c="Pirum"/>
        <s v="[Product].[Manufacturer].&amp;[VanArsdel]" c="VanArsdel"/>
      </sharedItems>
    </cacheField>
    <cacheField name="[Measures].[MeasuresLevel]" caption="MeasuresLevel" numFmtId="0" hierarchy="11">
      <sharedItems count="2">
        <s v="[Measures].[% Units Market Share]" c="% Units Market Share"/>
        <s v="[Measures].[YTD Total Units]" c="YTD Total Units"/>
      </sharedItems>
    </cacheField>
  </cacheFields>
  <cacheHierarchies count="38">
    <cacheHierarchy uniqueName="[Date].[Date]" caption="Date" attribute="1" time="1" keyAttribute="1" defaultMemberUniqueName="[Date].[Date].[All]" allUniqueName="[Date].[Date].[All]" dimensionUniqueName="[Date]" displayFolder="" count="2" memberValueDatatype="7" unbalanced="0">
      <fieldsUsage count="2">
        <fieldUsage x="-1"/>
        <fieldUsage x="1"/>
      </fieldsUsage>
    </cacheHierarchy>
    <cacheHierarchy uniqueName="[Date].[MonthName]" caption="MonthName" attribute="1" time="1" defaultMemberUniqueName="[Date].[MonthName].[All]" allUniqueName="[Date].[MonthName].[All]" dimensionUniqueName="[Date]" displayFolder="" count="2" memberValueDatatype="130" unbalanced="0">
      <fieldsUsage count="2">
        <fieldUsage x="-1"/>
        <fieldUsage x="0"/>
      </fieldsUsage>
    </cacheHierarchy>
    <cacheHierarchy uniqueName="[Date].[Quarter]" caption="Quarter" attribute="1" time="1" defaultMemberUniqueName="[Date].[Quarter].[All]" allUniqueName="[Date].[Quarter].[All]" dimensionUniqueName="[Date]" displayFolder="" count="2" memberValueDatatype="130" unbalanced="0"/>
    <cacheHierarchy uniqueName="[Date].[Year]" caption="Year" attribute="1" time="1" defaultMemberUniqueName="[Date].[Year].[All]" allUniqueName="[Date].[Year].[All]" dimensionUniqueName="[Date]" displayFolder="" count="2" memberValueDatatype="20" unbalanced="0"/>
    <cacheHierarchy uniqueName="[Date].[YQMD]" caption="YQMD" time="1" defaultMemberUniqueName="[Date].[YQMD].[All]" allUniqueName="[Date].[YQMD].[All]" dimensionUniqueName="[Date]" displayFolder="" count="5" unbalanced="0"/>
    <cacheHierarchy uniqueName="[Geo].[City]" caption="City" attribute="1" defaultMemberUniqueName="[Geo].[City].[All]" allUniqueName="[Geo].[City].[All]" dimensionUniqueName="[Geo]" displayFolder="" count="2" memberValueDatatype="130" unbalanced="0"/>
    <cacheHierarchy uniqueName="[Geo].[Country]" caption="Country" attribute="1" defaultMemberUniqueName="[Geo].[Country].[All]" allUniqueName="[Geo].[Country].[All]" dimensionUniqueName="[Geo]" displayFolder="" count="2" memberValueDatatype="130" unbalanced="0"/>
    <cacheHierarchy uniqueName="[Geo].[District]" caption="District" attribute="1" defaultMemberUniqueName="[Geo].[District].[All]" allUniqueName="[Geo].[District].[All]" dimensionUniqueName="[Geo]" displayFolder="" count="2" memberValueDatatype="130" unbalanced="0"/>
    <cacheHierarchy uniqueName="[Geo].[Region]" caption="Region" attribute="1" defaultMemberUniqueName="[Geo].[Region].[All]" allUniqueName="[Geo].[Region].[All]" dimensionUniqueName="[Geo]" displayFolder="" count="2" memberValueDatatype="130" unbalanced="0"/>
    <cacheHierarchy uniqueName="[Geo].[State]" caption="State" attribute="1" defaultMemberUniqueName="[Geo].[State].[All]" allUniqueName="[Geo].[State].[All]" dimensionUniqueName="[Geo]" displayFolder="" count="2" memberValueDatatype="130" unbalanced="0"/>
    <cacheHierarchy uniqueName="[Geo].[Zip]" caption="Zip" attribute="1" defaultMemberUniqueName="[Geo].[Zip].[All]" allUniqueName="[Geo].[Zip].[All]" dimensionUniqueName="[Geo]" displayFolder="" count="2" memberValueDatatype="20" unbalanced="0"/>
    <cacheHierarchy uniqueName="[Measures]" caption="Measures" attribute="1" keyAttribute="1" defaultMemberUniqueName="[Measures].[__No measures defined]" dimensionUniqueName="[Measures]" displayFolder="" measures="1" count="1" memberValueDatatype="130" unbalanced="0">
      <fieldsUsage count="1">
        <fieldUsage x="3"/>
      </fieldsUsage>
    </cacheHierarchy>
    <cacheHierarchy uniqueName="[Product].[Category]" caption="Category" attribute="1" defaultMemberUniqueName="[Product].[Category].[All]" allUniqueName="[Product].[Category].[All]" dimensionUniqueName="[Product]" displayFolder="" count="2" memberValueDatatype="130" unbalanced="0"/>
    <cacheHierarchy uniqueName="[Product].[isVanArsdel]" caption="isVanArsdel" attribute="1" defaultMemberUniqueName="[Product].[isVanArsdel].[All]" allUniqueName="[Product].[isVanArsdel].[All]" dimensionUniqueName="[Product]" displayFolder="" count="2" memberValueDatatype="130" unbalanced="0"/>
    <cacheHierarchy uniqueName="[Product].[Manufacturer]" caption="Manufacturer" attribute="1" defaultMemberUniqueName="[Product].[Manufacturer].[All]" allUniqueName="[Product].[Manufacturer].[All]" allCaption="All" dimensionUniqueName="[Product]" displayFolder="" count="2" memberValueDatatype="130" unbalanced="0">
      <fieldsUsage count="2">
        <fieldUsage x="-1"/>
        <fieldUsage x="2"/>
      </fieldsUsage>
    </cacheHierarchy>
    <cacheHierarchy uniqueName="[Product].[ManufacturerID]" caption="ManufacturerID" attribute="1" defaultMemberUniqueName="[Product].[ManufacturerID].[All]" allUniqueName="[Product].[ManufacturerID].[All]" dimensionUniqueName="[Product]" displayFolder="" count="2" memberValueDatatype="20" unbalanced="0"/>
    <cacheHierarchy uniqueName="[Product].[Product]" caption="Product" attribute="1" defaultMemberUniqueName="[Product].[Product].[All]" allUniqueName="[Product].[Product].[All]" dimensionUniqueName="[Product]" displayFolder="" count="2" memberValueDatatype="130" unbalanced="0"/>
    <cacheHierarchy uniqueName="[Product].[ProductID]" caption="ProductID" attribute="1" defaultMemberUniqueName="[Product].[ProductID].[All]" allUniqueName="[Product].[ProductID].[All]" dimensionUniqueName="[Product]" displayFolder="" count="2" memberValueDatatype="20" unbalanced="0"/>
    <cacheHierarchy uniqueName="[Product].[Segment]" caption="Segment" attribute="1" defaultMemberUniqueName="[Product].[Segment].[All]" allUniqueName="[Product].[Segment].[All]" dimensionUniqueName="[Product]" displayFolder="" count="2" memberValueDatatype="130" unbalanced="0"/>
    <cacheHierarchy uniqueName="[Date].[MonthNo]" caption="MonthNo" attribute="1" time="1" defaultMemberUniqueName="[Date].[MonthNo].[All]" allUniqueName="[Date].[MonthNo].[All]" dimensionUniqueName="[Date]" displayFolder="" count="2" memberValueDatatype="20" unbalanced="0" hidden="1"/>
    <cacheHierarchy uniqueName="[Sales].[Date]" caption="Date" attribute="1" time="1" defaultMemberUniqueName="[Sales].[Date].[All]" allUniqueName="[Sales].[Date].[All]" dimensionUniqueName="[Sales]" displayFolder="" count="2" memberValueDatatype="7" unbalanced="0" hidden="1"/>
    <cacheHierarchy uniqueName="[Sales].[ProductID]" caption="ProductID" attribute="1" defaultMemberUniqueName="[Sales].[ProductID].[All]" allUniqueName="[Sales].[ProductID].[All]" dimensionUniqueName="[Sales]" displayFolder="" count="2" memberValueDatatype="20" unbalanced="0" hidden="1"/>
    <cacheHierarchy uniqueName="[Sales].[Revenue]" caption="Revenue" attribute="1" defaultMemberUniqueName="[Sales].[Revenue].[All]" allUniqueName="[Sales].[Revenue].[All]" dimensionUniqueName="[Sales]" displayFolder="" count="2" memberValueDatatype="5" unbalanced="0" hidden="1"/>
    <cacheHierarchy uniqueName="[Sales].[Units]" caption="Units" attribute="1" defaultMemberUniqueName="[Sales].[Units].[All]" allUniqueName="[Sales].[Units].[All]" dimensionUniqueName="[Sales]" displayFolder="" count="2" memberValueDatatype="20" unbalanced="0" hidden="1"/>
    <cacheHierarchy uniqueName="[Sales].[Zip]" caption="Zip" attribute="1" defaultMemberUniqueName="[Sales].[Zip].[All]" allUniqueName="[Sales].[Zip].[All]" dimensionUniqueName="[Sales]" displayFolder="" count="2" memberValueDatatype="20" unbalanced="0" hidden="1"/>
    <cacheHierarchy uniqueName="[Measures].[Total Units]" caption="Total Units" measure="1" displayFolder="" measureGroup="Sales" count="0"/>
    <cacheHierarchy uniqueName="[Measures].[Sales]" caption="Sales" measure="1" displayFolder="" measureGroup="Sales" count="0"/>
    <cacheHierarchy uniqueName="[Measures].[YTD Total Units]" caption="YTD Total Units" measure="1" displayFolder="" measureGroup="Sales" count="0"/>
    <cacheHierarchy uniqueName="[Measures].[LY YTD Total Units]" caption="LY YTD Total Units" measure="1" displayFolder="" measureGroup="Sales" count="0"/>
    <cacheHierarchy uniqueName="[Measures].[YTD Total Units Var]" caption="YTD Total Units Var" measure="1" displayFolder="" measureGroup="Sales" count="0"/>
    <cacheHierarchy uniqueName="[Measures].[YTD Total Units Var %]" caption="YTD Total Units Var %" measure="1" displayFolder="" measureGroup="Sales" count="0"/>
    <cacheHierarchy uniqueName="[Measures].[Total VanArsdel Units]" caption="Total VanArsdel Units" measure="1" displayFolder="" measureGroup="Sales" count="0"/>
    <cacheHierarchy uniqueName="[Measures].[% Units Market Share]" caption="% Units Market Share" measure="1" displayFolder="" measureGroup="Sales" count="0"/>
    <cacheHierarchy uniqueName="[Measures].[__XL_Count Sales]" caption="__XL_Count Sales" measure="1" displayFolder="" measureGroup="Sales" count="0" hidden="1"/>
    <cacheHierarchy uniqueName="[Measures].[__XL_Count Date]" caption="__XL_Count Date" measure="1" displayFolder="" measureGroup="Date" count="0" hidden="1"/>
    <cacheHierarchy uniqueName="[Measures].[__XL_Count Geo]" caption="__XL_Count Geo" measure="1" displayFolder="" measureGroup="Geo" count="0" hidden="1"/>
    <cacheHierarchy uniqueName="[Measures].[__XL_Count Product]" caption="__XL_Count Product" measure="1" displayFolder="" measureGroup="Product" count="0" hidden="1"/>
    <cacheHierarchy uniqueName="[Measures].[__No measures defined]" caption="__No measures defined" measure="1" displayFolder="" count="0" hidden="1"/>
  </cacheHierarchies>
  <kpis count="0"/>
  <tupleCache>
    <entries count="96">
      <n v="0.31553746708163755" in="0">
        <tpls c="3">
          <tpl hier="0" item="1"/>
          <tpl fld="0" item="4"/>
          <tpl fld="3" item="0"/>
        </tpls>
      </n>
      <n v="0.30244498777506112" in="0">
        <tpls c="3">
          <tpl hier="0" item="1"/>
          <tpl fld="0" item="1"/>
          <tpl fld="3" item="0"/>
        </tpls>
      </n>
      <n v="0.29827696234843648" in="0">
        <tpls c="3">
          <tpl hier="0" item="1"/>
          <tpl fld="0" item="5"/>
          <tpl fld="3" item="0"/>
        </tpls>
      </n>
      <n v="0.31582616778991401" in="0">
        <tpls c="3">
          <tpl hier="0" item="1"/>
          <tpl fld="0" item="2"/>
          <tpl fld="3" item="0"/>
        </tpls>
      </n>
      <n v="0.30985915492957744" in="0">
        <tpls c="3">
          <tpl hier="0" item="1"/>
          <tpl fld="0" item="0"/>
          <tpl fld="3" item="0"/>
        </tpls>
      </n>
      <n v="0.29347191404881467" in="0">
        <tpls c="3">
          <tpl hier="0" item="1"/>
          <tpl fld="0" item="3"/>
          <tpl fld="3" item="0"/>
        </tpls>
      </n>
      <n v="0.30520539819071629" in="0">
        <tpls c="3">
          <tpl hier="0" item="1"/>
          <tpl hier="1" item="0"/>
          <tpl fld="3" item="0"/>
        </tpls>
      </n>
      <n v="7745" in="1">
        <tpls c="4">
          <tpl hier="0" item="1"/>
          <tpl fld="0" item="4"/>
          <tpl fld="3" item="1"/>
          <tpl fld="2" item="4"/>
        </tpls>
      </n>
      <n v="1237" in="1">
        <tpls c="4">
          <tpl hier="0" item="1"/>
          <tpl fld="0" item="1"/>
          <tpl fld="3" item="1"/>
          <tpl fld="2" item="4"/>
        </tpls>
      </n>
      <n v="10082" in="1">
        <tpls c="4">
          <tpl hier="0" item="1"/>
          <tpl fld="0" item="5"/>
          <tpl fld="3" item="1"/>
          <tpl fld="2" item="4"/>
        </tpls>
      </n>
      <n v="2596" in="1">
        <tpls c="4">
          <tpl hier="0" item="1"/>
          <tpl fld="0" item="2"/>
          <tpl fld="3" item="1"/>
          <tpl fld="2" item="4"/>
        </tpls>
      </n>
      <n v="12348" in="1">
        <tpls c="4">
          <tpl hier="0" item="1"/>
          <tpl fld="0" item="0"/>
          <tpl fld="3" item="1"/>
          <tpl fld="2" item="4"/>
        </tpls>
      </n>
      <n v="5109" in="1">
        <tpls c="4">
          <tpl hier="0" item="1"/>
          <tpl fld="0" item="3"/>
          <tpl fld="3" item="1"/>
          <tpl fld="2" item="4"/>
        </tpls>
      </n>
      <n v="12348" in="1">
        <tpls c="4">
          <tpl hier="0" item="1"/>
          <tpl hier="1" item="0"/>
          <tpl fld="3" item="1"/>
          <tpl fld="2" item="4"/>
        </tpls>
      </n>
      <n v="5087" in="1">
        <tpls c="4">
          <tpl hier="0" item="1"/>
          <tpl fld="0" item="4"/>
          <tpl fld="3" item="1"/>
          <tpl fld="2" item="3"/>
        </tpls>
      </n>
      <n v="840" in="1">
        <tpls c="4">
          <tpl hier="0" item="1"/>
          <tpl fld="0" item="1"/>
          <tpl fld="3" item="1"/>
          <tpl fld="2" item="3"/>
        </tpls>
      </n>
      <n v="6362" in="1">
        <tpls c="4">
          <tpl hier="0" item="1"/>
          <tpl fld="0" item="5"/>
          <tpl fld="3" item="1"/>
          <tpl fld="2" item="3"/>
        </tpls>
      </n>
      <n v="8102" in="1">
        <tpls c="4">
          <tpl hier="0" item="1"/>
          <tpl fld="0" item="0"/>
          <tpl fld="3" item="1"/>
          <tpl fld="2" item="3"/>
        </tpls>
      </n>
      <n v="1640" in="1">
        <tpls c="4">
          <tpl hier="0" item="1"/>
          <tpl fld="0" item="2"/>
          <tpl fld="3" item="1"/>
          <tpl fld="2" item="3"/>
        </tpls>
      </n>
      <n v="3577" in="1">
        <tpls c="4">
          <tpl hier="0" item="1"/>
          <tpl fld="0" item="3"/>
          <tpl fld="3" item="1"/>
          <tpl fld="2" item="3"/>
        </tpls>
      </n>
      <n v="8102" in="1">
        <tpls c="4">
          <tpl hier="0" item="1"/>
          <tpl hier="1" item="0"/>
          <tpl fld="3" item="1"/>
          <tpl fld="2" item="3"/>
        </tpls>
      </n>
      <n v="5734" in="1">
        <tpls c="4">
          <tpl hier="0" item="1"/>
          <tpl fld="0" item="4"/>
          <tpl fld="3" item="1"/>
          <tpl fld="2" item="2"/>
        </tpls>
      </n>
      <n v="1095" in="1">
        <tpls c="4">
          <tpl hier="0" item="1"/>
          <tpl fld="0" item="1"/>
          <tpl fld="3" item="1"/>
          <tpl fld="2" item="2"/>
        </tpls>
      </n>
      <n v="7269" in="1">
        <tpls c="4">
          <tpl hier="0" item="1"/>
          <tpl fld="0" item="5"/>
          <tpl fld="3" item="1"/>
          <tpl fld="2" item="2"/>
        </tpls>
      </n>
      <n v="8851" in="1">
        <tpls c="4">
          <tpl hier="0" item="1"/>
          <tpl fld="0" item="0"/>
          <tpl fld="3" item="1"/>
          <tpl fld="2" item="2"/>
        </tpls>
      </n>
      <n v="2177" in="1">
        <tpls c="4">
          <tpl hier="0" item="1"/>
          <tpl fld="0" item="2"/>
          <tpl fld="3" item="1"/>
          <tpl fld="2" item="2"/>
        </tpls>
      </n>
      <n v="4016" in="1">
        <tpls c="4">
          <tpl hier="0" item="1"/>
          <tpl fld="0" item="3"/>
          <tpl fld="3" item="1"/>
          <tpl fld="2" item="2"/>
        </tpls>
      </n>
      <n v="8851" in="1">
        <tpls c="4">
          <tpl hier="0" item="1"/>
          <tpl hier="1" item="0"/>
          <tpl fld="3" item="1"/>
          <tpl fld="2" item="2"/>
        </tpls>
      </n>
      <n v="1844" in="1">
        <tpls c="4">
          <tpl hier="0" item="1"/>
          <tpl fld="0" item="4"/>
          <tpl fld="3" item="1"/>
          <tpl fld="2" item="1"/>
        </tpls>
      </n>
      <n v="218" in="1">
        <tpls c="4">
          <tpl hier="0" item="1"/>
          <tpl fld="0" item="1"/>
          <tpl fld="3" item="1"/>
          <tpl fld="2" item="1"/>
        </tpls>
      </n>
      <n v="2364" in="1">
        <tpls c="4">
          <tpl hier="0" item="1"/>
          <tpl fld="0" item="5"/>
          <tpl fld="3" item="1"/>
          <tpl fld="2" item="1"/>
        </tpls>
      </n>
      <n v="2858" in="1">
        <tpls c="4">
          <tpl hier="0" item="1"/>
          <tpl fld="0" item="0"/>
          <tpl fld="3" item="1"/>
          <tpl fld="2" item="1"/>
        </tpls>
      </n>
      <n v="437" in="1">
        <tpls c="4">
          <tpl hier="0" item="1"/>
          <tpl fld="0" item="2"/>
          <tpl fld="3" item="1"/>
          <tpl fld="2" item="1"/>
        </tpls>
      </n>
      <n v="1177" in="1">
        <tpls c="4">
          <tpl hier="0" item="1"/>
          <tpl fld="0" item="3"/>
          <tpl fld="3" item="1"/>
          <tpl fld="2" item="1"/>
        </tpls>
      </n>
      <n v="2858" in="1">
        <tpls c="4">
          <tpl hier="0" item="1"/>
          <tpl hier="1" item="0"/>
          <tpl fld="3" item="1"/>
          <tpl fld="2" item="1"/>
        </tpls>
      </n>
      <n v="4900" in="1">
        <tpls c="4">
          <tpl hier="0" item="1"/>
          <tpl fld="0" item="4"/>
          <tpl fld="3" item="1"/>
          <tpl fld="2" item="0"/>
        </tpls>
      </n>
      <n v="700" in="1">
        <tpls c="4">
          <tpl hier="0" item="1"/>
          <tpl fld="0" item="1"/>
          <tpl fld="3" item="1"/>
          <tpl fld="2" item="0"/>
        </tpls>
      </n>
      <n v="7068" in="1">
        <tpls c="4">
          <tpl hier="0" item="1"/>
          <tpl fld="0" item="5"/>
          <tpl fld="3" item="1"/>
          <tpl fld="2" item="0"/>
        </tpls>
      </n>
      <n v="8299" in="1">
        <tpls c="4">
          <tpl hier="0" item="1"/>
          <tpl fld="0" item="0"/>
          <tpl fld="3" item="1"/>
          <tpl fld="2" item="0"/>
        </tpls>
      </n>
      <n v="1543" in="1">
        <tpls c="4">
          <tpl hier="0" item="1"/>
          <tpl fld="0" item="2"/>
          <tpl fld="3" item="1"/>
          <tpl fld="2" item="0"/>
        </tpls>
      </n>
      <n v="3077" in="1">
        <tpls c="4">
          <tpl hier="0" item="1"/>
          <tpl fld="0" item="3"/>
          <tpl fld="3" item="1"/>
          <tpl fld="2" item="0"/>
        </tpls>
      </n>
      <n v="8299" in="1">
        <tpls c="4">
          <tpl hier="0" item="1"/>
          <tpl hier="1" item="0"/>
          <tpl fld="3" item="1"/>
          <tpl fld="2" item="0"/>
        </tpls>
      </n>
      <m in="1">
        <tpls c="4">
          <tpl hier="0" item="2"/>
          <tpl fld="0" item="1"/>
          <tpl fld="3" item="1"/>
          <tpl fld="2" item="0"/>
        </tpls>
      </m>
      <m in="1">
        <tpls c="4">
          <tpl hier="0" item="2"/>
          <tpl fld="0" item="1"/>
          <tpl fld="3" item="1"/>
          <tpl fld="2" item="1"/>
        </tpls>
      </m>
      <m in="1">
        <tpls c="4">
          <tpl hier="0" item="3"/>
          <tpl fld="0" item="1"/>
          <tpl fld="3" item="1"/>
          <tpl fld="2" item="1"/>
        </tpls>
      </m>
      <n v="268" in="1">
        <tpls c="4">
          <tpl hier="0" item="4"/>
          <tpl fld="0" item="1"/>
          <tpl fld="3" item="1"/>
          <tpl fld="2" item="1"/>
        </tpls>
      </n>
      <n v="268" in="1">
        <tpls c="4">
          <tpl hier="0" item="5"/>
          <tpl fld="0" item="1"/>
          <tpl fld="3" item="1"/>
          <tpl fld="2" item="1"/>
        </tpls>
      </n>
      <n v="700" in="1">
        <tpls c="3">
          <tpl fld="0" item="1"/>
          <tpl fld="3" item="1"/>
          <tpl fld="2" item="0"/>
        </tpls>
      </n>
      <n v="218" in="1">
        <tpls c="3">
          <tpl fld="0" item="1"/>
          <tpl fld="3" item="1"/>
          <tpl fld="2" item="1"/>
        </tpls>
      </n>
      <n v="2177" in="1">
        <tpls c="3">
          <tpl fld="0" item="2"/>
          <tpl fld="3" item="1"/>
          <tpl fld="2" item="2"/>
        </tpls>
      </n>
      <n v="4016" in="1">
        <tpls c="3">
          <tpl fld="0" item="3"/>
          <tpl fld="3" item="1"/>
          <tpl fld="2" item="2"/>
        </tpls>
      </n>
      <n v="5734" in="1">
        <tpls c="3">
          <tpl fld="0" item="4"/>
          <tpl fld="3" item="1"/>
          <tpl fld="2" item="2"/>
        </tpls>
      </n>
      <n v="7269" in="1">
        <tpls c="3">
          <tpl fld="0" item="5"/>
          <tpl fld="3" item="1"/>
          <tpl fld="2" item="2"/>
        </tpls>
      </n>
      <n v="8851" in="1">
        <tpls c="3">
          <tpl fld="0" item="0"/>
          <tpl fld="3" item="1"/>
          <tpl fld="2" item="2"/>
        </tpls>
      </n>
      <n v="8851" in="1">
        <tpls c="3">
          <tpl hier="1" item="0"/>
          <tpl fld="3" item="1"/>
          <tpl fld="2" item="2"/>
        </tpls>
      </n>
      <n v="840" in="1">
        <tpls c="3">
          <tpl fld="0" item="1"/>
          <tpl fld="3" item="1"/>
          <tpl fld="2" item="3"/>
        </tpls>
      </n>
      <n v="1640" in="1">
        <tpls c="3">
          <tpl fld="0" item="2"/>
          <tpl fld="3" item="1"/>
          <tpl fld="2" item="3"/>
        </tpls>
      </n>
      <n v="3577" in="1">
        <tpls c="3">
          <tpl fld="0" item="3"/>
          <tpl fld="3" item="1"/>
          <tpl fld="2" item="3"/>
        </tpls>
      </n>
      <n v="5087" in="1">
        <tpls c="3">
          <tpl fld="0" item="4"/>
          <tpl fld="3" item="1"/>
          <tpl fld="2" item="3"/>
        </tpls>
      </n>
      <n v="6362" in="1">
        <tpls c="3">
          <tpl fld="0" item="5"/>
          <tpl fld="3" item="1"/>
          <tpl fld="2" item="3"/>
        </tpls>
      </n>
      <n v="8102" in="1">
        <tpls c="3">
          <tpl fld="0" item="0"/>
          <tpl fld="3" item="1"/>
          <tpl fld="2" item="3"/>
        </tpls>
      </n>
      <n v="8102" in="1">
        <tpls c="3">
          <tpl hier="1" item="0"/>
          <tpl fld="3" item="1"/>
          <tpl fld="2" item="3"/>
        </tpls>
      </n>
      <n v="1237" in="1">
        <tpls c="3">
          <tpl fld="0" item="1"/>
          <tpl fld="3" item="1"/>
          <tpl fld="2" item="4"/>
        </tpls>
      </n>
      <n v="2596" in="1">
        <tpls c="3">
          <tpl fld="0" item="2"/>
          <tpl fld="3" item="1"/>
          <tpl fld="2" item="4"/>
        </tpls>
      </n>
      <n v="5109" in="1">
        <tpls c="3">
          <tpl fld="0" item="3"/>
          <tpl fld="3" item="1"/>
          <tpl fld="2" item="4"/>
        </tpls>
      </n>
      <n v="7745" in="1">
        <tpls c="3">
          <tpl fld="0" item="4"/>
          <tpl fld="3" item="1"/>
          <tpl fld="2" item="4"/>
        </tpls>
      </n>
      <n v="10082" in="1">
        <tpls c="3">
          <tpl fld="0" item="5"/>
          <tpl fld="3" item="1"/>
          <tpl fld="2" item="4"/>
        </tpls>
      </n>
      <n v="12348" in="1">
        <tpls c="3">
          <tpl fld="0" item="0"/>
          <tpl fld="3" item="1"/>
          <tpl fld="2" item="4"/>
        </tpls>
      </n>
      <n v="12348" in="1">
        <tpls c="3">
          <tpl hier="1" item="0"/>
          <tpl fld="3" item="1"/>
          <tpl fld="2" item="4"/>
        </tpls>
      </n>
      <n v="0.32714889619539689" in="0">
        <tpls c="2">
          <tpl fld="0" item="1"/>
          <tpl fld="3" item="0"/>
        </tpls>
      </n>
      <n v="0.34201067421849474" in="0">
        <tpls c="2">
          <tpl fld="0" item="2"/>
          <tpl fld="3" item="0"/>
        </tpls>
      </n>
      <n v="0.33426007835207888" in="0">
        <tpls c="2">
          <tpl fld="0" item="3"/>
          <tpl fld="3" item="0"/>
        </tpls>
      </n>
      <n v="0.33526155377246997" in="0">
        <tpls c="2">
          <tpl fld="0" item="5"/>
          <tpl fld="3" item="0"/>
        </tpls>
      </n>
      <n v="0.33921861019982108" in="0">
        <tpls c="2">
          <tpl fld="0" item="4"/>
          <tpl fld="3" item="0"/>
        </tpls>
      </n>
      <n v="0.33082807676821901" in="0">
        <tpls c="2">
          <tpl fld="0" item="0"/>
          <tpl fld="3" item="0"/>
        </tpls>
      </n>
      <n v="0.33498221910492576" in="0">
        <tpls c="2">
          <tpl hier="1" item="0"/>
          <tpl fld="3" item="0"/>
        </tpls>
      </n>
      <n v="1543" in="1">
        <tpls c="3">
          <tpl fld="0" item="2"/>
          <tpl fld="3" item="1"/>
          <tpl fld="2" item="0"/>
        </tpls>
      </n>
      <n v="3077" in="1">
        <tpls c="3">
          <tpl fld="0" item="3"/>
          <tpl fld="3" item="1"/>
          <tpl fld="2" item="0"/>
        </tpls>
      </n>
      <n v="4900" in="1">
        <tpls c="3">
          <tpl fld="0" item="4"/>
          <tpl fld="3" item="1"/>
          <tpl fld="2" item="0"/>
        </tpls>
      </n>
      <n v="7068" in="1">
        <tpls c="3">
          <tpl fld="0" item="5"/>
          <tpl fld="3" item="1"/>
          <tpl fld="2" item="0"/>
        </tpls>
      </n>
      <n v="8299" in="1">
        <tpls c="3">
          <tpl fld="0" item="0"/>
          <tpl fld="3" item="1"/>
          <tpl fld="2" item="0"/>
        </tpls>
      </n>
      <n v="8299" in="1">
        <tpls c="3">
          <tpl hier="1" item="0"/>
          <tpl fld="3" item="1"/>
          <tpl fld="2" item="0"/>
        </tpls>
      </n>
      <n v="437" in="1">
        <tpls c="3">
          <tpl fld="0" item="2"/>
          <tpl fld="3" item="1"/>
          <tpl fld="2" item="1"/>
        </tpls>
      </n>
      <n v="1177" in="1">
        <tpls c="3">
          <tpl fld="0" item="3"/>
          <tpl fld="3" item="1"/>
          <tpl fld="2" item="1"/>
        </tpls>
      </n>
      <n v="1844" in="1">
        <tpls c="3">
          <tpl fld="0" item="4"/>
          <tpl fld="3" item="1"/>
          <tpl fld="2" item="1"/>
        </tpls>
      </n>
      <n v="2364" in="1">
        <tpls c="3">
          <tpl fld="0" item="5"/>
          <tpl fld="3" item="1"/>
          <tpl fld="2" item="1"/>
        </tpls>
      </n>
      <n v="2858" in="1">
        <tpls c="3">
          <tpl fld="0" item="0"/>
          <tpl fld="3" item="1"/>
          <tpl fld="2" item="1"/>
        </tpls>
      </n>
      <n v="2858" in="1">
        <tpls c="3">
          <tpl hier="1" item="0"/>
          <tpl fld="3" item="1"/>
          <tpl fld="2" item="1"/>
        </tpls>
      </n>
      <n v="1095" in="1">
        <tpls c="3">
          <tpl fld="0" item="1"/>
          <tpl fld="3" item="1"/>
          <tpl fld="2" item="2"/>
        </tpls>
      </n>
      <n v="40458" in="1">
        <tpls c="3">
          <tpl hier="1" item="0"/>
          <tpl fld="3" item="1"/>
          <tpl hier="14" item="4294967295"/>
        </tpls>
      </n>
      <n v="40458" in="1">
        <tpls c="3">
          <tpl fld="0" item="0"/>
          <tpl fld="3" item="1"/>
          <tpl hier="14" item="4294967295"/>
        </tpls>
      </n>
      <n v="33145" in="1">
        <tpls c="3">
          <tpl fld="0" item="5"/>
          <tpl fld="3" item="1"/>
          <tpl hier="14" item="4294967295"/>
        </tpls>
      </n>
      <n v="25310" in="1">
        <tpls c="3">
          <tpl fld="0" item="4"/>
          <tpl fld="3" item="1"/>
          <tpl hier="14" item="4294967295"/>
        </tpls>
      </n>
      <n v="16956" in="1">
        <tpls c="3">
          <tpl fld="0" item="3"/>
          <tpl fld="3" item="1"/>
          <tpl hier="14" item="4294967295"/>
        </tpls>
      </n>
      <n v="8393" in="1">
        <tpls c="3">
          <tpl fld="0" item="2"/>
          <tpl fld="3" item="1"/>
          <tpl hier="14" item="4294967295"/>
        </tpls>
      </n>
      <n v="4090" in="1">
        <tpls c="3">
          <tpl fld="0" item="1"/>
          <tpl fld="3" item="1"/>
          <tpl hier="14" item="4294967295"/>
        </tpls>
      </n>
    </entries>
    <sets count="6">
      <set count="6" maxRank="1" setDefinition="{([Date].[MonthName].&amp;[Jun]),([Date].[MonthName].&amp;[May]),([Date].[MonthName].&amp;[Apr]),([Date].[MonthName].&amp;[Mar]),([Date].[MonthName].&amp;[Feb]),([Date].[MonthName].&amp;[Jan])}">
        <tpls c="1">
          <tpl fld="0" item="0"/>
        </tpls>
      </set>
      <set count="181" maxRank="1" setDefinition="Filter({[Date].[Date].Levels(1).Members}, ([Date].[Date].CurrentMember.MemberValue&gt;=CDate(&quot;2015-01-01&quot;) AND [Date].[Date].CurrentMember.MemberValue&lt;CDate(&quot;2015-07-01&quot;)))">
        <tpls c="1">
          <tpl fld="1" item="0"/>
        </tpls>
      </set>
      <set count="31" maxRank="1" setDefinition="Filter({[Date].[Date].Levels(1).Members}, ([Date].[Date].CurrentMember.MemberValue&gt;=CDate(&quot;2014-03-01&quot;) AND [Date].[Date].CurrentMember.MemberValue&lt;CDate(&quot;2014-04-01&quot;)))">
        <tpls c="1">
          <tpl fld="1" item="1"/>
        </tpls>
      </set>
      <set count="28" maxRank="1" setDefinition="Filter({[Date].[Date].Levels(1).Members}, ([Date].[Date].CurrentMember.MemberValue&gt;=CDate(&quot;2014-02-01&quot;) AND [Date].[Date].CurrentMember.MemberValue&lt;CDate(&quot;2014-03-01&quot;)))">
        <tpls c="1">
          <tpl fld="1" item="2"/>
        </tpls>
      </set>
      <set count="31" maxRank="1" setDefinition="Filter({[Date].[Date].Levels(1).Members}, ([Date].[Date].CurrentMember.MemberValue&gt;=CDate(&quot;2014-01-01&quot;) AND [Date].[Date].CurrentMember.MemberValue&lt;CDate(&quot;2014-02-01&quot;)))">
        <tpls c="1">
          <tpl fld="1" item="3"/>
        </tpls>
      </set>
      <set count="181" maxRank="1" setDefinition="Filter({[Date].[Date].Levels(1).Members}, ([Date].[Date].CurrentMember.MemberValue&gt;=CDate(&quot;2014-01-01&quot;) AND [Date].[Date].CurrentMember.MemberValue&lt;CDate(&quot;2014-07-01&quot;)))">
        <tpls c="1">
          <tpl fld="1" item="3"/>
        </tpls>
      </set>
    </sets>
    <queryCache count="23">
      <query mdx="[Date].[MonthName].&amp;[Jan]">
        <tpls c="1">
          <tpl fld="0" item="1"/>
        </tpls>
      </query>
      <query mdx="[Date].[MonthName].&amp;[Feb]">
        <tpls c="1">
          <tpl fld="0" item="2"/>
        </tpls>
      </query>
      <query mdx="[Date].[MonthName].&amp;[Mar]">
        <tpls c="1">
          <tpl fld="0" item="3"/>
        </tpls>
      </query>
      <query mdx="[Date].[MonthName].&amp;[Apr]">
        <tpls c="1">
          <tpl fld="0" item="4"/>
        </tpls>
      </query>
      <query mdx="[Date].[MonthName].&amp;[May]">
        <tpls c="1">
          <tpl fld="0" item="5"/>
        </tpls>
      </query>
      <query mdx="[Date].[MonthName].&amp;[Jun]">
        <tpls c="1">
          <tpl fld="0" item="0"/>
        </tpls>
      </query>
      <query mdx="[Manufacturer].[Manufacturer].&amp;[Abbas]"/>
      <query mdx="[Manufacturer].[Manufacturer].&amp;[Aliqui]">
        <tpls c="1">
          <tpl fld="2" item="0"/>
        </tpls>
      </query>
      <query mdx="[Manufacturer].[Manufacturer].&amp;[Barba]"/>
      <query mdx="[Manufacturer].[Manufacturer].&amp;[Currus]">
        <tpls c="1">
          <tpl fld="2" item="1"/>
        </tpls>
      </query>
      <query mdx="[Manufacturer].[Manufacturer].&amp;[Fama]"/>
      <query mdx="[Manufacturer].[Manufacturer].&amp;[Leo]"/>
      <query mdx="[Manufacturer].[Manufacturer].&amp;[Natura]">
        <tpls c="1">
          <tpl fld="2" item="2"/>
        </tpls>
      </query>
      <query mdx="[Manufacturer].[Manufacturer].&amp;[Pirum]">
        <tpls c="1">
          <tpl fld="2" item="3"/>
        </tpls>
      </query>
      <query mdx="[Manufacturer].[Manufacturer].&amp;[Pomum]"/>
      <query mdx="[Manufacturer].[Manufacturer].&amp;[Quibus]"/>
      <query mdx="[Manufacturer].[Manufacturer].&amp;[Salvus]"/>
      <query mdx="[Manufacturer].[Manufacturer].&amp;[VanArsdel]">
        <tpls c="1">
          <tpl fld="2" item="4"/>
        </tpls>
      </query>
      <query mdx="[Manufacturer].[Manufacturer].&amp;[Victoria]"/>
      <query mdx="[Manufacturer].[Manufacturer].[All]"/>
      <query mdx="[Measures].[% Units Market Share]">
        <tpls c="1">
          <tpl fld="3" item="0"/>
        </tpls>
      </query>
      <query mdx="[Measures].[YTD Total Units]">
        <tpls c="1">
          <tpl fld="3" item="1"/>
        </tpls>
      </query>
      <query mdx="[Product].[Manufacturer].[All]">
        <tpls c="1">
          <tpl hier="14" item="4294967295"/>
        </tpls>
      </query>
    </queryCache>
    <serverFormats count="2">
      <serverFormat format="0.0 %;-0.0 %;0.0 %"/>
      <serverFormat format="#,0"/>
    </serverFormats>
  </tupleCache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ikil Prabhakar" refreshedDate="42286.965844444443" backgroundQuery="1" createdVersion="6" refreshedVersion="6" minRefreshableVersion="3" recordCount="0" supportSubquery="1" supportAdvancedDrill="1" xr:uid="{00000000-000A-0000-FFFF-FFFF01000000}">
  <cacheSource type="external" connectionId="5"/>
  <cacheFields count="4">
    <cacheField name="[Product].[Manufacturer].[Manufacturer]" caption="Manufacturer" numFmtId="0" hierarchy="13" level="1">
      <sharedItems count="5">
        <s v="Aliqui"/>
        <s v="Currus"/>
        <s v="Natura"/>
        <s v="Pirum"/>
        <s v="VanArsdel"/>
      </sharedItems>
    </cacheField>
    <cacheField name="[Date].[MonthName].[MonthName]" caption="MonthName" numFmtId="0" hierarchy="1" level="1">
      <sharedItems count="6">
        <s v="Jan"/>
        <s v="Feb"/>
        <s v="Mar"/>
        <s v="Apr"/>
        <s v="May"/>
        <s v="Jun"/>
      </sharedItems>
    </cacheField>
    <cacheField name="[Measures].[YTD Total Units]" caption="YTD Total Units" numFmtId="0" hierarchy="26" level="32767"/>
    <cacheField name="[Measures].[% Units Market Share]" caption="% Units Market Share" numFmtId="0" hierarchy="31" level="32767"/>
  </cacheFields>
  <cacheHierarchies count="37">
    <cacheHierarchy uniqueName="[Date].[Date]" caption="Date" attribute="1" time="1" keyAttribute="1" defaultMemberUniqueName="[Date].[Date].[All]" allUniqueName="[Date].[Date].[All]" dimensionUniqueName="[Date]" displayFolder="" count="2" memberValueDatatype="7" unbalanced="0"/>
    <cacheHierarchy uniqueName="[Date].[MonthName]" caption="MonthName" attribute="1" time="1" defaultMemberUniqueName="[Date].[MonthName].[All]" allUniqueName="[Date].[MonthName].[All]" dimensionUniqueName="[Date]" displayFolder="" count="2" memberValueDatatype="130" unbalanced="0">
      <fieldsUsage count="2">
        <fieldUsage x="-1"/>
        <fieldUsage x="1"/>
      </fieldsUsage>
    </cacheHierarchy>
    <cacheHierarchy uniqueName="[Date].[Quarter]" caption="Quarter" attribute="1" time="1" defaultMemberUniqueName="[Date].[Quarter].[All]" allUniqueName="[Date].[Quarter].[All]" dimensionUniqueName="[Date]" displayFolder="" count="2" memberValueDatatype="130" unbalanced="0"/>
    <cacheHierarchy uniqueName="[Date].[Year]" caption="Year" attribute="1" time="1" defaultMemberUniqueName="[Date].[Year].[All]" allUniqueName="[Date].[Year].[All]" dimensionUniqueName="[Date]" displayFolder="" count="2" memberValueDatatype="20" unbalanced="0"/>
    <cacheHierarchy uniqueName="[Date].[YQMD]" caption="YQMD" time="1" defaultMemberUniqueName="[Date].[YQMD].[All]" allUniqueName="[Date].[YQMD].[All]" dimensionUniqueName="[Date]" displayFolder="" count="5" unbalanced="0"/>
    <cacheHierarchy uniqueName="[Geo].[City]" caption="City" attribute="1" defaultMemberUniqueName="[Geo].[City].[All]" allUniqueName="[Geo].[City].[All]" dimensionUniqueName="[Geo]" displayFolder="" count="2" memberValueDatatype="130" unbalanced="0"/>
    <cacheHierarchy uniqueName="[Geo].[Country]" caption="Country" attribute="1" defaultMemberUniqueName="[Geo].[Country].[All]" allUniqueName="[Geo].[Country].[All]" dimensionUniqueName="[Geo]" displayFolder="" count="2" memberValueDatatype="130" unbalanced="0"/>
    <cacheHierarchy uniqueName="[Geo].[District]" caption="District" attribute="1" defaultMemberUniqueName="[Geo].[District].[All]" allUniqueName="[Geo].[District].[All]" dimensionUniqueName="[Geo]" displayFolder="" count="2" memberValueDatatype="130" unbalanced="0"/>
    <cacheHierarchy uniqueName="[Geo].[Region]" caption="Region" attribute="1" defaultMemberUniqueName="[Geo].[Region].[All]" allUniqueName="[Geo].[Region].[All]" dimensionUniqueName="[Geo]" displayFolder="" count="2" memberValueDatatype="130" unbalanced="0"/>
    <cacheHierarchy uniqueName="[Geo].[State]" caption="State" attribute="1" defaultMemberUniqueName="[Geo].[State].[All]" allUniqueName="[Geo].[State].[All]" dimensionUniqueName="[Geo]" displayFolder="" count="2" memberValueDatatype="130" unbalanced="0"/>
    <cacheHierarchy uniqueName="[Geo].[Zip]" caption="Zip" attribute="1" defaultMemberUniqueName="[Geo].[Zip].[All]" allUniqueName="[Geo].[Zip].[All]" dimensionUniqueName="[Geo]" displayFolder="" count="2" memberValueDatatype="20" unbalanced="0"/>
    <cacheHierarchy uniqueName="[Product].[Category]" caption="Category" attribute="1" defaultMemberUniqueName="[Product].[Category].[All]" allUniqueName="[Product].[Category].[All]" dimensionUniqueName="[Product]" displayFolder="" count="2" memberValueDatatype="130" unbalanced="0"/>
    <cacheHierarchy uniqueName="[Product].[isVanArsdel]" caption="isVanArsdel" attribute="1" defaultMemberUniqueName="[Product].[isVanArsdel].[All]" allUniqueName="[Product].[isVanArsdel].[All]" dimensionUniqueName="[Product]" displayFolder="" count="2" memberValueDatatype="130" unbalanced="0"/>
    <cacheHierarchy uniqueName="[Product].[Manufacturer]" caption="Manufacturer" attribute="1" defaultMemberUniqueName="[Product].[Manufacturer].[All]" allUniqueName="[Product].[Manufacturer].[All]" dimensionUniqueName="[Product]" displayFolder="" count="2" memberValueDatatype="130" unbalanced="0">
      <fieldsUsage count="2">
        <fieldUsage x="-1"/>
        <fieldUsage x="0"/>
      </fieldsUsage>
    </cacheHierarchy>
    <cacheHierarchy uniqueName="[Product].[ManufacturerID]" caption="ManufacturerID" attribute="1" defaultMemberUniqueName="[Product].[ManufacturerID].[All]" allUniqueName="[Product].[ManufacturerID].[All]" dimensionUniqueName="[Product]" displayFolder="" count="2" memberValueDatatype="20" unbalanced="0"/>
    <cacheHierarchy uniqueName="[Product].[Product]" caption="Product" attribute="1" defaultMemberUniqueName="[Product].[Product].[All]" allUniqueName="[Product].[Product].[All]" dimensionUniqueName="[Product]" displayFolder="" count="2" memberValueDatatype="130" unbalanced="0"/>
    <cacheHierarchy uniqueName="[Product].[ProductID]" caption="ProductID" attribute="1" defaultMemberUniqueName="[Product].[ProductID].[All]" allUniqueName="[Product].[ProductID].[All]" dimensionUniqueName="[Product]" displayFolder="" count="2" memberValueDatatype="20" unbalanced="0"/>
    <cacheHierarchy uniqueName="[Product].[Segment]" caption="Segment" attribute="1" defaultMemberUniqueName="[Product].[Segment].[All]" allUniqueName="[Product].[Segment].[All]" dimensionUniqueName="[Product]" displayFolder="" count="2" memberValueDatatype="130" unbalanced="0"/>
    <cacheHierarchy uniqueName="[Date].[MonthNo]" caption="MonthNo" attribute="1" time="1" defaultMemberUniqueName="[Date].[MonthNo].[All]" allUniqueName="[Date].[MonthNo].[All]" dimensionUniqueName="[Date]" displayFolder="" count="2" memberValueDatatype="20" unbalanced="0" hidden="1"/>
    <cacheHierarchy uniqueName="[Sales].[Date]" caption="Date" attribute="1" time="1" defaultMemberUniqueName="[Sales].[Date].[All]" allUniqueName="[Sales].[Date].[All]" dimensionUniqueName="[Sales]" displayFolder="" count="2" memberValueDatatype="7" unbalanced="0" hidden="1"/>
    <cacheHierarchy uniqueName="[Sales].[ProductID]" caption="ProductID" attribute="1" defaultMemberUniqueName="[Sales].[ProductID].[All]" allUniqueName="[Sales].[ProductID].[All]" dimensionUniqueName="[Sales]" displayFolder="" count="2" memberValueDatatype="20" unbalanced="0" hidden="1"/>
    <cacheHierarchy uniqueName="[Sales].[Revenue]" caption="Revenue" attribute="1" defaultMemberUniqueName="[Sales].[Revenue].[All]" allUniqueName="[Sales].[Revenue].[All]" dimensionUniqueName="[Sales]" displayFolder="" count="2" memberValueDatatype="5" unbalanced="0" hidden="1"/>
    <cacheHierarchy uniqueName="[Sales].[Units]" caption="Units" attribute="1" defaultMemberUniqueName="[Sales].[Units].[All]" allUniqueName="[Sales].[Units].[All]" dimensionUniqueName="[Sales]" displayFolder="" count="2" memberValueDatatype="20" unbalanced="0" hidden="1"/>
    <cacheHierarchy uniqueName="[Sales].[Zip]" caption="Zip" attribute="1" defaultMemberUniqueName="[Sales].[Zip].[All]" allUniqueName="[Sales].[Zip].[All]" dimensionUniqueName="[Sales]" displayFolder="" count="2" memberValueDatatype="20" unbalanced="0" hidden="1"/>
    <cacheHierarchy uniqueName="[Measures].[Total Units]" caption="Total Units" measure="1" displayFolder="" measureGroup="Sales" count="0"/>
    <cacheHierarchy uniqueName="[Measures].[Sales]" caption="Sales" measure="1" displayFolder="" measureGroup="Sales" count="0"/>
    <cacheHierarchy uniqueName="[Measures].[YTD Total Units]" caption="YTD Total Units" measure="1" displayFolder="" measureGroup="Sales" count="0" oneField="1">
      <fieldsUsage count="1">
        <fieldUsage x="2"/>
      </fieldsUsage>
    </cacheHierarchy>
    <cacheHierarchy uniqueName="[Measures].[LY YTD Total Units]" caption="LY YTD Total Units" measure="1" displayFolder="" measureGroup="Sales" count="0"/>
    <cacheHierarchy uniqueName="[Measures].[YTD Total Units Var]" caption="YTD Total Units Var" measure="1" displayFolder="" measureGroup="Sales" count="0"/>
    <cacheHierarchy uniqueName="[Measures].[YTD Total Units Var %]" caption="YTD Total Units Var %" measure="1" displayFolder="" measureGroup="Sales" count="0"/>
    <cacheHierarchy uniqueName="[Measures].[Total VanArsdel Units]" caption="Total VanArsdel Units" measure="1" displayFolder="" measureGroup="Sales" count="0"/>
    <cacheHierarchy uniqueName="[Measures].[% Units Market Share]" caption="% Units Market Share" measure="1" displayFolder="" measureGroup="Sales" count="0" oneField="1">
      <fieldsUsage count="1">
        <fieldUsage x="3"/>
      </fieldsUsage>
    </cacheHierarchy>
    <cacheHierarchy uniqueName="[Measures].[__XL_Count Sales]" caption="__XL_Count Sales" measure="1" displayFolder="" measureGroup="Sales" count="0" hidden="1"/>
    <cacheHierarchy uniqueName="[Measures].[__XL_Count Date]" caption="__XL_Count Date" measure="1" displayFolder="" measureGroup="Date" count="0" hidden="1"/>
    <cacheHierarchy uniqueName="[Measures].[__XL_Count Geo]" caption="__XL_Count Geo" measure="1" displayFolder="" measureGroup="Geo" count="0" hidden="1"/>
    <cacheHierarchy uniqueName="[Measures].[__XL_Count Product]" caption="__XL_Count Product" measure="1" displayFolder="" measureGroup="Product" count="0" hidden="1"/>
    <cacheHierarchy uniqueName="[Measures].[__No measures defined]" caption="__No measures defined" measure="1" displayFolder="" count="0" hidden="1"/>
  </cacheHierarchies>
  <kpis count="0"/>
  <dimensions count="4">
    <dimension name="Date" uniqueName="[Date]" caption="Date"/>
    <dimension name="Geo" uniqueName="[Geo]" caption="Geo"/>
    <dimension measure="1" name="Measures" uniqueName="[Measures]" caption="Measures"/>
    <dimension name="Product" uniqueName="[Product]" caption="Product"/>
  </dimensions>
  <measureGroups count="4">
    <measureGroup name="Date" caption="Date"/>
    <measureGroup name="Geo" caption="Geo"/>
    <measureGroup name="Product" caption="Product"/>
    <measureGroup name="Sales" caption="Sales"/>
  </measureGroups>
  <maps count="6">
    <map measureGroup="0" dimension="0"/>
    <map measureGroup="1" dimension="1"/>
    <map measureGroup="2" dimension="3"/>
    <map measureGroup="3" dimension="0"/>
    <map measureGroup="3" dimension="1"/>
    <map measureGroup="3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ikil Prabhakar" refreshedDate="42286.961969675926" backgroundQuery="1" createdVersion="3" refreshedVersion="6" minRefreshableVersion="3" recordCount="0" supportSubquery="1" supportAdvancedDrill="1" xr:uid="{00000000-000A-0000-FFFF-FFFF02000000}">
  <cacheSource type="external" connectionId="5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37">
    <cacheHierarchy uniqueName="[Date].[Date]" caption="Date" attribute="1" time="1" keyAttribute="1" defaultMemberUniqueName="[Date].[Date].[All]" allUniqueName="[Date].[Date].[All]" dimensionUniqueName="[Date]" displayFolder="" count="2" memberValueDatatype="7" unbalanced="0"/>
    <cacheHierarchy uniqueName="[Date].[MonthName]" caption="MonthName" attribute="1" time="1" defaultMemberUniqueName="[Date].[MonthName].[All]" allUniqueName="[Date].[MonthName].[All]" dimensionUniqueName="[Date]" displayFolder="" count="0" memberValueDatatype="130" unbalanced="0"/>
    <cacheHierarchy uniqueName="[Date].[Quarter]" caption="Quarter" attribute="1" time="1" defaultMemberUniqueName="[Date].[Quarter].[All]" allUniqueName="[Date].[Quarter].[All]" dimensionUniqueName="[Date]" displayFolder="" count="0" memberValueDatatype="130" unbalanced="0"/>
    <cacheHierarchy uniqueName="[Date].[Year]" caption="Year" attribute="1" time="1" defaultMemberUniqueName="[Date].[Year].[All]" allUniqueName="[Date].[Year].[All]" dimensionUniqueName="[Date]" displayFolder="" count="0" memberValueDatatype="20" unbalanced="0"/>
    <cacheHierarchy uniqueName="[Date].[YQMD]" caption="YQMD" time="1" defaultMemberUniqueName="[Date].[YQMD].[All]" allUniqueName="[Date].[YQMD].[All]" dimensionUniqueName="[Date]" displayFolder="" count="0" unbalanced="0"/>
    <cacheHierarchy uniqueName="[Geo].[City]" caption="City" attribute="1" defaultMemberUniqueName="[Geo].[City].[All]" allUniqueName="[Geo].[City].[All]" dimensionUniqueName="[Geo]" displayFolder="" count="0" memberValueDatatype="130" unbalanced="0"/>
    <cacheHierarchy uniqueName="[Geo].[Country]" caption="Country" attribute="1" defaultMemberUniqueName="[Geo].[Country].[All]" allUniqueName="[Geo].[Country].[All]" dimensionUniqueName="[Geo]" displayFolder="" count="0" memberValueDatatype="130" unbalanced="0"/>
    <cacheHierarchy uniqueName="[Geo].[District]" caption="District" attribute="1" defaultMemberUniqueName="[Geo].[District].[All]" allUniqueName="[Geo].[District].[All]" dimensionUniqueName="[Geo]" displayFolder="" count="0" memberValueDatatype="130" unbalanced="0"/>
    <cacheHierarchy uniqueName="[Geo].[Region]" caption="Region" attribute="1" defaultMemberUniqueName="[Geo].[Region].[All]" allUniqueName="[Geo].[Region].[All]" dimensionUniqueName="[Geo]" displayFolder="" count="0" memberValueDatatype="130" unbalanced="0"/>
    <cacheHierarchy uniqueName="[Geo].[State]" caption="State" attribute="1" defaultMemberUniqueName="[Geo].[State].[All]" allUniqueName="[Geo].[State].[All]" dimensionUniqueName="[Geo]" displayFolder="" count="0" memberValueDatatype="130" unbalanced="0"/>
    <cacheHierarchy uniqueName="[Geo].[Zip]" caption="Zip" attribute="1" defaultMemberUniqueName="[Geo].[Zip].[All]" allUniqueName="[Geo].[Zip].[All]" dimensionUniqueName="[Geo]" displayFolder="" count="0" memberValueDatatype="20" unbalanced="0"/>
    <cacheHierarchy uniqueName="[Product].[Category]" caption="Category" attribute="1" defaultMemberUniqueName="[Product].[Category].[All]" allUniqueName="[Product].[Category].[All]" dimensionUniqueName="[Product]" displayFolder="" count="0" memberValueDatatype="130" unbalanced="0"/>
    <cacheHierarchy uniqueName="[Product].[isVanArsdel]" caption="isVanArsdel" attribute="1" defaultMemberUniqueName="[Product].[isVanArsdel].[All]" allUniqueName="[Product].[isVanArsdel].[All]" dimensionUniqueName="[Product]" displayFolder="" count="0" memberValueDatatype="130" unbalanced="0"/>
    <cacheHierarchy uniqueName="[Product].[Manufacturer]" caption="Manufacturer" attribute="1" defaultMemberUniqueName="[Product].[Manufacturer].[All]" allUniqueName="[Product].[Manufacturer].[All]" dimensionUniqueName="[Product]" displayFolder="" count="0" memberValueDatatype="130" unbalanced="0"/>
    <cacheHierarchy uniqueName="[Product].[ManufacturerID]" caption="ManufacturerID" attribute="1" defaultMemberUniqueName="[Product].[ManufacturerID].[All]" allUniqueName="[Product].[ManufacturerID].[All]" dimensionUniqueName="[Product]" displayFolder="" count="0" memberValueDatatype="20" unbalanced="0"/>
    <cacheHierarchy uniqueName="[Product].[Product]" caption="Product" attribute="1" defaultMemberUniqueName="[Product].[Product].[All]" allUniqueName="[Product].[Product].[All]" dimensionUniqueName="[Product]" displayFolder="" count="0" memberValueDatatype="130" unbalanced="0"/>
    <cacheHierarchy uniqueName="[Product].[ProductID]" caption="ProductID" attribute="1" defaultMemberUniqueName="[Product].[ProductID].[All]" allUniqueName="[Product].[ProductID].[All]" dimensionUniqueName="[Product]" displayFolder="" count="0" memberValueDatatype="20" unbalanced="0"/>
    <cacheHierarchy uniqueName="[Product].[Segment]" caption="Segment" attribute="1" defaultMemberUniqueName="[Product].[Segment].[All]" allUniqueName="[Product].[Segment].[All]" dimensionUniqueName="[Product]" displayFolder="" count="0" memberValueDatatype="130" unbalanced="0"/>
    <cacheHierarchy uniqueName="[Date].[MonthNo]" caption="MonthNo" attribute="1" time="1" defaultMemberUniqueName="[Date].[MonthNo].[All]" allUniqueName="[Date].[MonthNo].[All]" dimensionUniqueName="[Date]" displayFolder="" count="0" memberValueDatatype="20" unbalanced="0" hidden="1"/>
    <cacheHierarchy uniqueName="[Sales].[Date]" caption="Date" attribute="1" time="1" defaultMemberUniqueName="[Sales].[Date].[All]" allUniqueName="[Sales].[Date].[All]" dimensionUniqueName="[Sales]" displayFolder="" count="0" memberValueDatatype="7" unbalanced="0" hidden="1"/>
    <cacheHierarchy uniqueName="[Sales].[ProductID]" caption="ProductID" attribute="1" defaultMemberUniqueName="[Sales].[ProductID].[All]" allUniqueName="[Sales].[ProductID].[All]" dimensionUniqueName="[Sales]" displayFolder="" count="0" memberValueDatatype="20" unbalanced="0" hidden="1"/>
    <cacheHierarchy uniqueName="[Sales].[Revenue]" caption="Revenue" attribute="1" defaultMemberUniqueName="[Sales].[Revenue].[All]" allUniqueName="[Sales].[Revenue].[All]" dimensionUniqueName="[Sales]" displayFolder="" count="0" memberValueDatatype="5" unbalanced="0" hidden="1"/>
    <cacheHierarchy uniqueName="[Sales].[Units]" caption="Units" attribute="1" defaultMemberUniqueName="[Sales].[Units].[All]" allUniqueName="[Sales].[Units].[All]" dimensionUniqueName="[Sales]" displayFolder="" count="0" memberValueDatatype="20" unbalanced="0" hidden="1"/>
    <cacheHierarchy uniqueName="[Sales].[Zip]" caption="Zip" attribute="1" defaultMemberUniqueName="[Sales].[Zip].[All]" allUniqueName="[Sales].[Zip].[All]" dimensionUniqueName="[Sales]" displayFolder="" count="0" memberValueDatatype="20" unbalanced="0" hidden="1"/>
    <cacheHierarchy uniqueName="[Measures].[Total Units]" caption="Total Units" measure="1" displayFolder="" measureGroup="Sales" count="0"/>
    <cacheHierarchy uniqueName="[Measures].[Sales]" caption="Sales" measure="1" displayFolder="" measureGroup="Sales" count="0"/>
    <cacheHierarchy uniqueName="[Measures].[YTD Total Units]" caption="YTD Total Units" measure="1" displayFolder="" measureGroup="Sales" count="0"/>
    <cacheHierarchy uniqueName="[Measures].[LY YTD Total Units]" caption="LY YTD Total Units" measure="1" displayFolder="" measureGroup="Sales" count="0"/>
    <cacheHierarchy uniqueName="[Measures].[YTD Total Units Var]" caption="YTD Total Units Var" measure="1" displayFolder="" measureGroup="Sales" count="0"/>
    <cacheHierarchy uniqueName="[Measures].[YTD Total Units Var %]" caption="YTD Total Units Var %" measure="1" displayFolder="" measureGroup="Sales" count="0"/>
    <cacheHierarchy uniqueName="[Measures].[Total VanArsdel Units]" caption="Total VanArsdel Units" measure="1" displayFolder="" measureGroup="Sales" count="0"/>
    <cacheHierarchy uniqueName="[Measures].[% Units Market Share]" caption="% Units Market Share" measure="1" displayFolder="" measureGroup="Sales" count="0"/>
    <cacheHierarchy uniqueName="[Measures].[__XL_Count Sales]" caption="__XL_Count Sales" measure="1" displayFolder="" measureGroup="Sales" count="0" hidden="1"/>
    <cacheHierarchy uniqueName="[Measures].[__XL_Count Date]" caption="__XL_Count Date" measure="1" displayFolder="" measureGroup="Date" count="0" hidden="1"/>
    <cacheHierarchy uniqueName="[Measures].[__XL_Count Geo]" caption="__XL_Count Geo" measure="1" displayFolder="" measureGroup="Geo" count="0" hidden="1"/>
    <cacheHierarchy uniqueName="[Measures].[__XL_Count Product]" caption="__XL_Count Product" measure="1" displayFolder="" measureGroup="Product" count="0" hidden="1"/>
    <cacheHierarchy uniqueName="[Measures].[__No measures defined]" caption="__No measures defined" measure="1" displayFolder="" count="0" hidden="1"/>
  </cacheHierarchies>
  <kpis count="0"/>
  <extLst>
    <ext xmlns:x14="http://schemas.microsoft.com/office/spreadsheetml/2009/9/main" uri="{725AE2AE-9491-48be-B2B4-4EB974FC3084}">
      <x14:pivotCacheDefinition pivotCacheId="1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6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1" applyNumberFormats="0" applyBorderFormats="0" applyFontFormats="0" applyPatternFormats="0" applyAlignmentFormats="0" applyWidthHeightFormats="1" dataCaption="Values" tag="f4c0eceb-1f9f-4e13-bb46-d9b81814c428" updatedVersion="6" minRefreshableVersion="5" useAutoFormatting="1" itemPrintTitles="1" createdVersion="6" indent="0" outline="1" outlineData="1" multipleFieldFilters="0">
  <location ref="B3:P11" firstHeaderRow="1" firstDataRow="3" firstDataCol="1"/>
  <pivotFields count="4">
    <pivotField axis="axisRow" allDrilled="1" showAll="0" dataSourceSort="1" defaultAttributeDrillState="1">
      <items count="6">
        <item x="0"/>
        <item x="1"/>
        <item x="2"/>
        <item x="3"/>
        <item x="4"/>
        <item t="default"/>
      </items>
    </pivotField>
    <pivotField axis="axisCol" allDrilled="1" showAll="0" dataSourceSort="1" defaultAttributeDrillState="1">
      <items count="7">
        <item x="0"/>
        <item x="1"/>
        <item x="2"/>
        <item x="3"/>
        <item x="4"/>
        <item x="5"/>
        <item t="default"/>
      </items>
    </pivotField>
    <pivotField dataField="1" showAll="0"/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2">
    <field x="1"/>
    <field x="-2"/>
  </colFields>
  <colItems count="14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>
      <x v="4"/>
      <x/>
    </i>
    <i r="1" i="1">
      <x v="1"/>
    </i>
    <i>
      <x v="5"/>
      <x/>
    </i>
    <i r="1" i="1">
      <x v="1"/>
    </i>
    <i t="grand">
      <x/>
    </i>
    <i t="grand" i="1">
      <x/>
    </i>
  </colItems>
  <dataFields count="2">
    <dataField fld="2" subtotal="count" baseField="0" baseItem="0"/>
    <dataField fld="3" subtotal="count" baseField="0" baseItem="0"/>
  </dataFields>
  <pivotHierarchies count="37"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1">
    <filter fld="1" type="dateBetween" evalOrder="-1" id="7" name="[Date].[Date]">
      <autoFilter ref="A1">
        <filterColumn colId="0">
          <customFilters and="1">
            <customFilter operator="greaterThanOrEqual" val="41640"/>
            <customFilter operator="lessThanOrEqual" val="41820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rowHierarchiesUsage count="1">
    <rowHierarchyUsage hierarchyUsage="13"/>
  </rowHierarchiesUsage>
  <colHierarchiesUsage count="2">
    <colHierarchyUsage hierarchyUsage="1"/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Product]"/>
        <x15:activeTabTopLevelEntity name="[Date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Timeline_Date" xr10:uid="{00000000-0013-0000-FFFF-FFFF01000000}" sourceName="[Date].[Date]">
  <pivotTables>
    <pivotTable tabId="1" name="PivotTable1"/>
  </pivotTables>
  <state minimalRefreshVersion="6" lastRefreshVersion="6" pivotCacheId="1" filterType="dateBetween">
    <selection startDate="2014-01-01T00:00:00" endDate="2014-06-30T00:00:00"/>
    <bounds startDate="2014-01-01T00:00:00" endDate="2016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e" xr10:uid="{00000000-0014-0000-FFFF-FFFF01000000}" cache="Timeline_Date" caption="Date" level="2" selectionLevel="1" scrollPosition="2014-01-01T00:00:00"/>
</timelines>
</file>

<file path=xl/worksheets/_rels/sheet2.xml.rels><?xml version="1.0" encoding="UTF-8" standalone="yes"?>
<Relationships xmlns="http://schemas.openxmlformats.org/package/2006/relationships"><Relationship Id="rId3" Type="http://schemas.microsoft.com/office/2011/relationships/timeline" Target="../timelines/timelin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customProperty" Target="../customProperty2.bin"/><Relationship Id="rId7" Type="http://schemas.openxmlformats.org/officeDocument/2006/relationships/drawing" Target="../drawings/drawing2.x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Relationship Id="rId6" Type="http://schemas.openxmlformats.org/officeDocument/2006/relationships/customProperty" Target="../customProperty5.bin"/><Relationship Id="rId5" Type="http://schemas.openxmlformats.org/officeDocument/2006/relationships/customProperty" Target="../customProperty4.bin"/><Relationship Id="rId10" Type="http://schemas.openxmlformats.org/officeDocument/2006/relationships/image" Target="../media/image1.emf"/><Relationship Id="rId4" Type="http://schemas.openxmlformats.org/officeDocument/2006/relationships/customProperty" Target="../customProperty3.bin"/><Relationship Id="rId9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I13"/>
  <sheetViews>
    <sheetView workbookViewId="0">
      <selection activeCell="E29" sqref="E29"/>
    </sheetView>
  </sheetViews>
  <sheetFormatPr defaultRowHeight="14.4" x14ac:dyDescent="0.3"/>
  <cols>
    <col min="2" max="2" width="17.33203125" bestFit="1" customWidth="1"/>
    <col min="3" max="3" width="15.5546875" bestFit="1" customWidth="1"/>
    <col min="9" max="9" width="19.5546875" bestFit="1" customWidth="1"/>
  </cols>
  <sheetData>
    <row r="4" spans="2:9" x14ac:dyDescent="0.3">
      <c r="B4" s="5"/>
      <c r="C4" s="6" t="str" vm="1">
        <f>CUBEMEMBER("ThisWorkbookDataModel","[Date].[MonthName].&amp;[Jan]","January")</f>
        <v>January</v>
      </c>
      <c r="D4" s="6" t="str" vm="2">
        <f>CUBEMEMBER("ThisWorkbookDataModel","[Date].[MonthName].&amp;[Feb]","February")</f>
        <v>February</v>
      </c>
      <c r="E4" s="6" t="str" vm="3">
        <f>CUBEMEMBER("ThisWorkbookDataModel","[Date].[MonthName].&amp;[Mar]","MARCH")</f>
        <v>MARCH</v>
      </c>
      <c r="F4" s="6" t="str" vm="4">
        <f>CUBEMEMBER("ThisWorkbookDataModel","[Date].[MonthName].&amp;[Apr]","APRIL")</f>
        <v>APRIL</v>
      </c>
      <c r="G4" s="6" t="str" vm="5">
        <f>CUBEMEMBER("ThisWorkbookDataModel","[Date].[MonthName].&amp;[May]","MAY")</f>
        <v>MAY</v>
      </c>
      <c r="H4" s="6" t="str" vm="6">
        <f>CUBEMEMBER("ThisWorkbookDataModel","[Date].[MonthName].&amp;[Jun]","JUNE")</f>
        <v>JUNE</v>
      </c>
      <c r="I4" s="6" t="str" vm="7">
        <f>CUBESET("ThisWorkbookDataModel",($H$5,$G$5,$F$5,$E$5,$D$5,$C$5),"Total YTD Total Units")</f>
        <v>Total YTD Total Units</v>
      </c>
    </row>
    <row r="5" spans="2:9" x14ac:dyDescent="0.3">
      <c r="B5" s="5"/>
      <c r="C5" s="6" t="str" vm="1">
        <f>CUBEMEMBER("ThisWorkbookDataModel","[Date].[MonthName].&amp;[Jan]","YTD Total Units")</f>
        <v>YTD Total Units</v>
      </c>
      <c r="D5" s="6" t="str" vm="2">
        <f>CUBEMEMBER("ThisWorkbookDataModel","[Date].[MonthName].&amp;[Feb]","YTD Total Units")</f>
        <v>YTD Total Units</v>
      </c>
      <c r="E5" s="6" t="str" vm="3">
        <f>CUBEMEMBER("ThisWorkbookDataModel","[Date].[MonthName].&amp;[Mar]","YTD Total Units")</f>
        <v>YTD Total Units</v>
      </c>
      <c r="F5" s="6" t="str" vm="4">
        <f>CUBEMEMBER("ThisWorkbookDataModel","[Date].[MonthName].&amp;[Apr]","YTD Total Units")</f>
        <v>YTD Total Units</v>
      </c>
      <c r="G5" s="6" t="str" vm="5">
        <f>CUBEMEMBER("ThisWorkbookDataModel","[Date].[MonthName].&amp;[May]","YTD Total Units")</f>
        <v>YTD Total Units</v>
      </c>
      <c r="H5" s="6" t="str" vm="6">
        <f>CUBEMEMBER("ThisWorkbookDataModel","[Date].[MonthName].&amp;[Jun]","YTD Total Units")</f>
        <v>YTD Total Units</v>
      </c>
      <c r="I5" s="6"/>
    </row>
    <row r="6" spans="2:9" x14ac:dyDescent="0.3">
      <c r="B6" s="7" t="str" vm="13">
        <f>CUBEMEMBER("ThisWorkbookDataModel","[Product].[Manufacturer].&amp;[Aliqui]","ALIQUI")</f>
        <v>ALIQUI</v>
      </c>
      <c r="C6" s="5" vm="14">
        <f t="shared" ref="C6:H11" si="0">CUBEVALUE("ThisWorkbookDataModel",$B6,C$5,"[Measures].[YTD Total Units]")</f>
        <v>700</v>
      </c>
      <c r="D6" s="5" vm="43">
        <f t="shared" si="0"/>
        <v>1543</v>
      </c>
      <c r="E6" s="5" vm="44">
        <f t="shared" si="0"/>
        <v>3077</v>
      </c>
      <c r="F6" s="5" vm="45">
        <f t="shared" si="0"/>
        <v>4900</v>
      </c>
      <c r="G6" s="5" vm="46">
        <f t="shared" si="0"/>
        <v>7068</v>
      </c>
      <c r="H6" s="5" vm="47">
        <f t="shared" si="0"/>
        <v>8299</v>
      </c>
      <c r="I6" s="5" vm="48">
        <f t="shared" ref="I6:I11" si="1">CUBEVALUE("ThisWorkbookDataModel",$B6,I$4,"[Measures].[YTD Total Units]")</f>
        <v>8299</v>
      </c>
    </row>
    <row r="7" spans="2:9" x14ac:dyDescent="0.3">
      <c r="B7" s="7" t="str" vm="12">
        <f>CUBEMEMBER("ThisWorkbookDataModel","[Product].[Manufacturer].&amp;[Currus]","CURRUS")</f>
        <v>CURRUS</v>
      </c>
      <c r="C7" s="5" vm="15">
        <f t="shared" si="0"/>
        <v>218</v>
      </c>
      <c r="D7" s="5" vm="49">
        <f t="shared" si="0"/>
        <v>437</v>
      </c>
      <c r="E7" s="5" vm="50">
        <f t="shared" si="0"/>
        <v>1177</v>
      </c>
      <c r="F7" s="5" vm="51">
        <f t="shared" si="0"/>
        <v>1844</v>
      </c>
      <c r="G7" s="5" vm="52">
        <f t="shared" si="0"/>
        <v>2364</v>
      </c>
      <c r="H7" s="5" vm="53">
        <f t="shared" si="0"/>
        <v>2858</v>
      </c>
      <c r="I7" s="5" vm="54">
        <f t="shared" si="1"/>
        <v>2858</v>
      </c>
    </row>
    <row r="8" spans="2:9" x14ac:dyDescent="0.3">
      <c r="B8" s="7" t="str" vm="11">
        <f>CUBEMEMBER("ThisWorkbookDataModel","[Product].[Manufacturer].&amp;[Natura]","NATURA")</f>
        <v>NATURA</v>
      </c>
      <c r="C8" s="5" vm="55">
        <f t="shared" si="0"/>
        <v>1095</v>
      </c>
      <c r="D8" s="5" vm="16">
        <f t="shared" si="0"/>
        <v>2177</v>
      </c>
      <c r="E8" s="5" vm="17">
        <f t="shared" si="0"/>
        <v>4016</v>
      </c>
      <c r="F8" s="5" vm="18">
        <f t="shared" si="0"/>
        <v>5734</v>
      </c>
      <c r="G8" s="5" vm="19">
        <f t="shared" si="0"/>
        <v>7269</v>
      </c>
      <c r="H8" s="5" vm="20">
        <f t="shared" si="0"/>
        <v>8851</v>
      </c>
      <c r="I8" s="5" vm="21">
        <f t="shared" si="1"/>
        <v>8851</v>
      </c>
    </row>
    <row r="9" spans="2:9" x14ac:dyDescent="0.3">
      <c r="B9" s="7" t="str" vm="10">
        <f>CUBEMEMBER("ThisWorkbookDataModel","[Product].[Manufacturer].&amp;[Pirum]","PRIUM")</f>
        <v>PRIUM</v>
      </c>
      <c r="C9" s="5" vm="22">
        <f t="shared" si="0"/>
        <v>840</v>
      </c>
      <c r="D9" s="5" vm="23">
        <f t="shared" si="0"/>
        <v>1640</v>
      </c>
      <c r="E9" s="5" vm="24">
        <f t="shared" si="0"/>
        <v>3577</v>
      </c>
      <c r="F9" s="5" vm="25">
        <f t="shared" si="0"/>
        <v>5087</v>
      </c>
      <c r="G9" s="5" vm="26">
        <f t="shared" si="0"/>
        <v>6362</v>
      </c>
      <c r="H9" s="5" vm="27">
        <f t="shared" si="0"/>
        <v>8102</v>
      </c>
      <c r="I9" s="5" vm="28">
        <f t="shared" si="1"/>
        <v>8102</v>
      </c>
    </row>
    <row r="10" spans="2:9" ht="15" thickBot="1" x14ac:dyDescent="0.35">
      <c r="B10" s="7" t="str" vm="9">
        <f>CUBEMEMBER("ThisWorkbookDataModel","[Product].[Manufacturer].&amp;[VanArsdel]","VANARSDEL")</f>
        <v>VANARSDEL</v>
      </c>
      <c r="C10" s="5" vm="29">
        <f t="shared" si="0"/>
        <v>1237</v>
      </c>
      <c r="D10" s="5" vm="30">
        <f t="shared" si="0"/>
        <v>2596</v>
      </c>
      <c r="E10" s="5" vm="31">
        <f t="shared" si="0"/>
        <v>5109</v>
      </c>
      <c r="F10" s="5" vm="32">
        <f t="shared" si="0"/>
        <v>7745</v>
      </c>
      <c r="G10" s="5" vm="33">
        <f t="shared" si="0"/>
        <v>10082</v>
      </c>
      <c r="H10" s="5" vm="34">
        <f t="shared" si="0"/>
        <v>12348</v>
      </c>
      <c r="I10" s="5" vm="35">
        <f t="shared" si="1"/>
        <v>12348</v>
      </c>
    </row>
    <row r="11" spans="2:9" ht="15.6" thickTop="1" thickBot="1" x14ac:dyDescent="0.35">
      <c r="B11" s="8" t="str" vm="56">
        <f>CUBEMEMBER("ThisWorkbookDataModel","[Product].[Manufacturer].[All]","Grand Total")</f>
        <v>Grand Total</v>
      </c>
      <c r="C11" s="9" vm="63">
        <f t="shared" si="0"/>
        <v>4090</v>
      </c>
      <c r="D11" s="9" vm="62">
        <f t="shared" si="0"/>
        <v>8393</v>
      </c>
      <c r="E11" s="9" vm="61">
        <f t="shared" si="0"/>
        <v>16956</v>
      </c>
      <c r="F11" s="9" vm="60">
        <f t="shared" si="0"/>
        <v>25310</v>
      </c>
      <c r="G11" s="9" vm="59">
        <f t="shared" si="0"/>
        <v>33145</v>
      </c>
      <c r="H11" s="9" vm="58">
        <f t="shared" si="0"/>
        <v>40458</v>
      </c>
      <c r="I11" s="9" vm="57">
        <f t="shared" si="1"/>
        <v>40458</v>
      </c>
    </row>
    <row r="12" spans="2:9" ht="15.6" thickTop="1" thickBot="1" x14ac:dyDescent="0.35">
      <c r="B12" s="10" t="str" vm="8">
        <f>CUBEMEMBER("ThisWorkbookDataModel","[Measures].[% Units Market Share]","VANARSDEL Share")</f>
        <v>VANARSDEL Share</v>
      </c>
      <c r="C12" s="11" vm="36">
        <f t="shared" ref="C12:I12" si="2">CUBEVALUE("ThisWorkbookDataModel",$B$12,C$4)</f>
        <v>0.32714889619539689</v>
      </c>
      <c r="D12" s="11" vm="37">
        <f t="shared" si="2"/>
        <v>0.34201067421849474</v>
      </c>
      <c r="E12" s="11" vm="38">
        <f t="shared" si="2"/>
        <v>0.33426007835207888</v>
      </c>
      <c r="F12" s="11" vm="41">
        <f t="shared" si="2"/>
        <v>0.33921861019982108</v>
      </c>
      <c r="G12" s="11" vm="40">
        <f t="shared" si="2"/>
        <v>0.33526155377246997</v>
      </c>
      <c r="H12" s="11" vm="39">
        <f t="shared" si="2"/>
        <v>0.33082807676821901</v>
      </c>
      <c r="I12" s="11" vm="42">
        <f t="shared" si="2"/>
        <v>0.33498221910492576</v>
      </c>
    </row>
    <row r="13" spans="2:9" ht="15" thickTop="1" x14ac:dyDescent="0.3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P11"/>
  <sheetViews>
    <sheetView workbookViewId="0">
      <selection activeCell="B3" sqref="B3"/>
    </sheetView>
  </sheetViews>
  <sheetFormatPr defaultRowHeight="14.4" x14ac:dyDescent="0.3"/>
  <cols>
    <col min="1" max="1" width="53.6640625" customWidth="1"/>
    <col min="2" max="2" width="13.109375" customWidth="1"/>
    <col min="3" max="3" width="16.33203125" bestFit="1" customWidth="1"/>
    <col min="4" max="4" width="20.33203125" customWidth="1"/>
    <col min="5" max="5" width="14.5546875" bestFit="1" customWidth="1"/>
    <col min="6" max="6" width="20.33203125" bestFit="1" customWidth="1"/>
    <col min="7" max="7" width="14.5546875" customWidth="1"/>
    <col min="8" max="8" width="20.33203125" customWidth="1"/>
    <col min="9" max="9" width="14.5546875" customWidth="1"/>
    <col min="10" max="10" width="20.33203125" customWidth="1"/>
    <col min="11" max="11" width="14.5546875" customWidth="1"/>
    <col min="12" max="12" width="20.33203125" customWidth="1"/>
    <col min="13" max="13" width="14.5546875" customWidth="1"/>
    <col min="14" max="14" width="20.33203125" customWidth="1"/>
    <col min="15" max="15" width="19.5546875" bestFit="1" customWidth="1"/>
    <col min="16" max="16" width="25.33203125" bestFit="1" customWidth="1"/>
    <col min="17" max="17" width="14.5546875" bestFit="1" customWidth="1"/>
    <col min="18" max="18" width="20.33203125" bestFit="1" customWidth="1"/>
    <col min="19" max="19" width="14.5546875" bestFit="1" customWidth="1"/>
    <col min="20" max="20" width="20.33203125" bestFit="1" customWidth="1"/>
    <col min="21" max="21" width="14.5546875" bestFit="1" customWidth="1"/>
    <col min="22" max="22" width="20.33203125" bestFit="1" customWidth="1"/>
    <col min="23" max="23" width="14.5546875" bestFit="1" customWidth="1"/>
    <col min="24" max="24" width="20.33203125" bestFit="1" customWidth="1"/>
    <col min="25" max="25" width="14.5546875" bestFit="1" customWidth="1"/>
    <col min="26" max="26" width="20.33203125" bestFit="1" customWidth="1"/>
    <col min="27" max="27" width="19.5546875" bestFit="1" customWidth="1"/>
    <col min="28" max="28" width="25.33203125" bestFit="1" customWidth="1"/>
  </cols>
  <sheetData>
    <row r="3" spans="2:16" x14ac:dyDescent="0.3">
      <c r="C3" s="1" t="s">
        <v>7</v>
      </c>
    </row>
    <row r="4" spans="2:16" x14ac:dyDescent="0.3">
      <c r="C4" t="s">
        <v>8</v>
      </c>
      <c r="E4" t="s">
        <v>9</v>
      </c>
      <c r="G4" t="s">
        <v>10</v>
      </c>
      <c r="I4" t="s">
        <v>11</v>
      </c>
      <c r="K4" t="s">
        <v>12</v>
      </c>
      <c r="M4" t="s">
        <v>13</v>
      </c>
      <c r="O4" t="s">
        <v>15</v>
      </c>
      <c r="P4" t="s">
        <v>16</v>
      </c>
    </row>
    <row r="5" spans="2:16" x14ac:dyDescent="0.3">
      <c r="B5" s="1" t="s">
        <v>0</v>
      </c>
      <c r="C5" t="s">
        <v>14</v>
      </c>
      <c r="D5" t="s">
        <v>17</v>
      </c>
      <c r="E5" t="s">
        <v>14</v>
      </c>
      <c r="F5" t="s">
        <v>17</v>
      </c>
      <c r="G5" t="s">
        <v>14</v>
      </c>
      <c r="H5" t="s">
        <v>17</v>
      </c>
      <c r="I5" t="s">
        <v>14</v>
      </c>
      <c r="J5" t="s">
        <v>17</v>
      </c>
      <c r="K5" t="s">
        <v>14</v>
      </c>
      <c r="L5" t="s">
        <v>17</v>
      </c>
      <c r="M5" t="s">
        <v>14</v>
      </c>
      <c r="N5" t="s">
        <v>17</v>
      </c>
    </row>
    <row r="6" spans="2:16" x14ac:dyDescent="0.3">
      <c r="B6" s="2" t="s">
        <v>1</v>
      </c>
      <c r="C6" s="3">
        <v>854</v>
      </c>
      <c r="D6" s="4"/>
      <c r="E6" s="3">
        <v>1758</v>
      </c>
      <c r="F6" s="4"/>
      <c r="G6" s="3">
        <v>3130</v>
      </c>
      <c r="H6" s="4"/>
      <c r="I6" s="3">
        <v>4868</v>
      </c>
      <c r="J6" s="4"/>
      <c r="K6" s="3">
        <v>6563</v>
      </c>
      <c r="L6" s="4"/>
      <c r="M6" s="3">
        <v>8182</v>
      </c>
      <c r="N6" s="4"/>
      <c r="O6" s="3">
        <v>8182</v>
      </c>
      <c r="P6" s="4"/>
    </row>
    <row r="7" spans="2:16" x14ac:dyDescent="0.3">
      <c r="B7" s="2" t="s">
        <v>2</v>
      </c>
      <c r="C7" s="3">
        <v>268</v>
      </c>
      <c r="D7" s="4"/>
      <c r="E7" s="3">
        <v>637</v>
      </c>
      <c r="F7" s="4"/>
      <c r="G7" s="3">
        <v>1182</v>
      </c>
      <c r="H7" s="4"/>
      <c r="I7" s="3">
        <v>1798</v>
      </c>
      <c r="J7" s="4"/>
      <c r="K7" s="3">
        <v>2468</v>
      </c>
      <c r="L7" s="4"/>
      <c r="M7" s="3">
        <v>3167</v>
      </c>
      <c r="N7" s="4"/>
      <c r="O7" s="3">
        <v>3167</v>
      </c>
      <c r="P7" s="4"/>
    </row>
    <row r="8" spans="2:16" x14ac:dyDescent="0.3">
      <c r="B8" s="2" t="s">
        <v>3</v>
      </c>
      <c r="C8" s="3">
        <v>1158</v>
      </c>
      <c r="D8" s="4"/>
      <c r="E8" s="3">
        <v>2283</v>
      </c>
      <c r="F8" s="4"/>
      <c r="G8" s="3">
        <v>3770</v>
      </c>
      <c r="H8" s="4"/>
      <c r="I8" s="3">
        <v>5607</v>
      </c>
      <c r="J8" s="4"/>
      <c r="K8" s="3">
        <v>7300</v>
      </c>
      <c r="L8" s="4"/>
      <c r="M8" s="3">
        <v>8873</v>
      </c>
      <c r="N8" s="4"/>
      <c r="O8" s="3">
        <v>8873</v>
      </c>
      <c r="P8" s="4"/>
    </row>
    <row r="9" spans="2:16" x14ac:dyDescent="0.3">
      <c r="B9" s="2" t="s">
        <v>4</v>
      </c>
      <c r="C9" s="3">
        <v>597</v>
      </c>
      <c r="D9" s="4"/>
      <c r="E9" s="3">
        <v>1296</v>
      </c>
      <c r="F9" s="4"/>
      <c r="G9" s="3">
        <v>2378</v>
      </c>
      <c r="H9" s="4"/>
      <c r="I9" s="3">
        <v>3547</v>
      </c>
      <c r="J9" s="4"/>
      <c r="K9" s="3">
        <v>4678</v>
      </c>
      <c r="L9" s="4"/>
      <c r="M9" s="3">
        <v>5712</v>
      </c>
      <c r="N9" s="4"/>
      <c r="O9" s="3">
        <v>5712</v>
      </c>
      <c r="P9" s="4"/>
    </row>
    <row r="10" spans="2:16" x14ac:dyDescent="0.3">
      <c r="B10" s="2" t="s">
        <v>5</v>
      </c>
      <c r="C10" s="3">
        <v>1549</v>
      </c>
      <c r="D10" s="4">
        <v>1</v>
      </c>
      <c r="E10" s="3">
        <v>3330</v>
      </c>
      <c r="F10" s="4">
        <v>1</v>
      </c>
      <c r="G10" s="3">
        <v>6107</v>
      </c>
      <c r="H10" s="4">
        <v>1</v>
      </c>
      <c r="I10" s="3">
        <v>9158</v>
      </c>
      <c r="J10" s="4">
        <v>1</v>
      </c>
      <c r="K10" s="3">
        <v>12211</v>
      </c>
      <c r="L10" s="4">
        <v>1</v>
      </c>
      <c r="M10" s="3">
        <v>14875</v>
      </c>
      <c r="N10" s="4">
        <v>1</v>
      </c>
      <c r="O10" s="3">
        <v>14875</v>
      </c>
      <c r="P10" s="4">
        <v>1</v>
      </c>
    </row>
    <row r="11" spans="2:16" x14ac:dyDescent="0.3">
      <c r="B11" s="2" t="s">
        <v>6</v>
      </c>
      <c r="C11" s="3">
        <v>4426</v>
      </c>
      <c r="D11" s="4">
        <v>0.34997740623587892</v>
      </c>
      <c r="E11" s="3">
        <v>9304</v>
      </c>
      <c r="F11" s="4">
        <v>0.36510865108651086</v>
      </c>
      <c r="G11" s="3">
        <v>16567</v>
      </c>
      <c r="H11" s="4">
        <v>0.38234889164257196</v>
      </c>
      <c r="I11" s="3">
        <v>24978</v>
      </c>
      <c r="J11" s="4">
        <v>0.36273927000356676</v>
      </c>
      <c r="K11" s="3">
        <v>33220</v>
      </c>
      <c r="L11" s="4">
        <v>0.3704198010191701</v>
      </c>
      <c r="M11" s="3">
        <v>40809</v>
      </c>
      <c r="N11" s="4">
        <v>0.35103439188298852</v>
      </c>
      <c r="O11" s="3">
        <v>40809</v>
      </c>
      <c r="P11" s="4">
        <v>0.36450292827562547</v>
      </c>
    </row>
  </sheetData>
  <pageMargins left="0.7" right="0.7" top="0.75" bottom="0.75" header="0.3" footer="0.3"/>
  <drawing r:id="rId2"/>
  <extLst>
    <ext xmlns:x15="http://schemas.microsoft.com/office/spreadsheetml/2010/11/main" uri="{7E03D99C-DC04-49d9-9315-930204A7B6E9}">
      <x15:timelineRefs>
        <x15:timelineRef r:id="rId3"/>
      </x15:timeline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Z1001:Z1002"/>
  <sheetViews>
    <sheetView showGridLines="0" showRowColHeaders="0" tabSelected="1" showRuler="0" workbookViewId="0"/>
  </sheetViews>
  <sheetFormatPr defaultRowHeight="14.4" x14ac:dyDescent="0.3"/>
  <cols>
    <col min="26" max="26" width="40.6640625" bestFit="1" customWidth="1"/>
  </cols>
  <sheetData>
    <row r="1001" spans="26:26" x14ac:dyDescent="0.3">
      <c r="Z1001" t="s">
        <v>18</v>
      </c>
    </row>
    <row r="1002" spans="26:26" x14ac:dyDescent="0.3">
      <c r="Z1002" t="s">
        <v>19</v>
      </c>
    </row>
  </sheetData>
  <sheetProtection selectLockedCells="1" selectUnlockedCells="1"/>
  <pageMargins left="0.7" right="0.7" top="0.75" bottom="0.75" header="0.3" footer="0.3"/>
  <pageSetup orientation="portrait" r:id="rId1"/>
  <customProperties>
    <customPr name="Microsoft.ReportingServices.InteractiveReport.Excel.Connection" r:id="rId2"/>
    <customPr name="Microsoft.ReportingServices.InteractiveReport.Excel.Data" r:id="rId3"/>
    <customPr name="Microsoft.ReportingServices.InteractiveReport.Excel.Id" r:id="rId4"/>
    <customPr name="Microsoft.ReportingServices.InteractiveReport.Excel.Image" r:id="rId5"/>
    <customPr name="Microsoft.ReportingServices.InteractiveReport.Excel.Version" r:id="rId6"/>
  </customProperties>
  <drawing r:id="rId7"/>
  <legacyDrawing r:id="rId8"/>
  <controls>
    <mc:AlternateContent xmlns:mc="http://schemas.openxmlformats.org/markup-compatibility/2006">
      <mc:Choice Requires="x14">
        <control shapeId="3074" r:id="rId9" name="AroAxControlShim1">
          <controlPr defaultSize="0" autoLine="0" autoPict="0" altText="Power View" r:id="rId10">
            <anchor moveWithCells="1">
              <from>
                <xdr:col>0</xdr:col>
                <xdr:colOff>7620</xdr:colOff>
                <xdr:row>0</xdr:row>
                <xdr:rowOff>7620</xdr:rowOff>
              </from>
              <to>
                <xdr:col>23</xdr:col>
                <xdr:colOff>426720</xdr:colOff>
                <xdr:row>59</xdr:row>
                <xdr:rowOff>45720</xdr:rowOff>
              </to>
            </anchor>
          </controlPr>
        </control>
      </mc:Choice>
      <mc:Fallback>
        <control shapeId="3074" r:id="rId9" name="AroAxControlShim1"/>
      </mc:Fallback>
    </mc:AlternateContent>
  </control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1.xml>��< ? x m l   v e r s i o n = " 1 . 0 "   e n c o d i n g = " U T F - 1 6 " ? > < G e m i n i   x m l n s = " h t t p : / / g e m i n i / p i v o t c u s t o m i z a t i o n / f 4 c 0 e c e b - 1 f 9 f - 4 e 1 3 - b b 4 6 - d 9 b 8 1 8 1 4 c 4 2 8 " > < C u s t o m C o n t e n t > < ! [ C D A T A [ < ? x m l   v e r s i o n = " 1 . 0 "   e n c o d i n g = " u t f - 1 6 " ? > < S e t t i n g s > < C a l c u l a t e d F i e l d s > < i t e m > < M e a s u r e N a m e > T o t a l   U n i t s < / M e a s u r e N a m e > < D i s p l a y N a m e > T o t a l   U n i t s < / D i s p l a y N a m e > < V i s i b l e > F a l s e < / V i s i b l e > < / i t e m > < i t e m > < M e a s u r e N a m e > S a l e s < / M e a s u r e N a m e > < D i s p l a y N a m e > S a l e s < / D i s p l a y N a m e > < V i s i b l e > F a l s e < / V i s i b l e > < / i t e m > < i t e m > < M e a s u r e N a m e > Y T D   T o t a l   U n i t s < / M e a s u r e N a m e > < D i s p l a y N a m e > Y T D   T o t a l   U n i t s < / D i s p l a y N a m e > < V i s i b l e > F a l s e < / V i s i b l e > < / i t e m > < i t e m > < M e a s u r e N a m e > L Y   Y T D   T o t a l   U n i t s < / M e a s u r e N a m e > < D i s p l a y N a m e > L Y   Y T D   T o t a l   U n i t s < / D i s p l a y N a m e > < V i s i b l e > F a l s e < / V i s i b l e > < / i t e m > < i t e m > < M e a s u r e N a m e > Y T D   T o t a l   U n i t s   V a r < / M e a s u r e N a m e > < D i s p l a y N a m e > Y T D   T o t a l   U n i t s   V a r < / D i s p l a y N a m e > < V i s i b l e > F a l s e < / V i s i b l e > < / i t e m > < i t e m > < M e a s u r e N a m e > Y T D   T o t a l   U n i t s   V a r   % < / M e a s u r e N a m e > < D i s p l a y N a m e > Y T D   T o t a l   U n i t s   V a r   % < / D i s p l a y N a m e > < V i s i b l e > F a l s e < / V i s i b l e > < / i t e m > < i t e m > < M e a s u r e N a m e > T o t a l   V a n A r s d e l   U n i t s < / M e a s u r e N a m e > < D i s p l a y N a m e > T o t a l   V a n A r s d e l   U n i t s < / D i s p l a y N a m e > < V i s i b l e > F a l s e < / V i s i b l e > < / i t e m > < i t e m > < M e a s u r e N a m e > %   U n i t s   M a r k e t   S h a r e < / M e a s u r e N a m e > < D i s p l a y N a m e > %   U n i t s   M a r k e t   S h a r e 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X M L _ S a l e s _ c f 5 0 0 1 9 3 - 0 e 3 5 - 4 3 4 c - 9 e a 8 - 4 1 9 9 d f 4 2 b f a 6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 P r o d u c t I D < / s t r i n g > < / k e y > < v a l u e > < i n t > 9 7 < / i n t > < / v a l u e > < / i t e m > < i t e m > < k e y > < s t r i n g > D a t e < / s t r i n g > < / k e y > < v a l u e > < i n t > 6 5 < / i n t > < / v a l u e > < / i t e m > < i t e m > < k e y > < s t r i n g > Z i p < / s t r i n g > < / k e y > < v a l u e > < i n t > 5 5 < / i n t > < / v a l u e > < / i t e m > < i t e m > < k e y > < s t r i n g > U n i t s < / s t r i n g > < / k e y > < v a l u e > < i n t > 6 8 < / i n t > < / v a l u e > < / i t e m > < i t e m > < k e y > < s t r i n g > R e v e n u e < / s t r i n g > < / k e y > < v a l u e > < i n t > 9 1 < / i n t > < / v a l u e > < / i t e m > < / C o l u m n W i d t h s > < C o l u m n D i s p l a y I n d e x > < i t e m > < k e y > < s t r i n g > P r o d u c t I D < / s t r i n g > < / k e y > < v a l u e > < i n t > 0 < / i n t > < / v a l u e > < / i t e m > < i t e m > < k e y > < s t r i n g > D a t e < / s t r i n g > < / k e y > < v a l u e > < i n t > 1 < / i n t > < / v a l u e > < / i t e m > < i t e m > < k e y > < s t r i n g > Z i p < / s t r i n g > < / k e y > < v a l u e > < i n t > 2 < / i n t > < / v a l u e > < / i t e m > < i t e m > < k e y > < s t r i n g > U n i t s < / s t r i n g > < / k e y > < v a l u e > < i n t > 3 < / i n t > < / v a l u e > < / i t e m > < i t e m > < k e y > < s t r i n g > R e v e n u e 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D i a g r a m s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M e a s u r e D i a g r a m S a n d b o x A d a p t e r " & g t ; & l t ; T a b l e N a m e & g t ; D a t e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 i : t y p e = " S a n d b o x E d i t o r M e a s u r e G r i d K e y " & g t ; & l t ; T a b l e N a m e & g t ; D a t e & l t ; / T a b l e N a m e & g t ; & l t ; / K e y & g t ; & l t ; M a i n t a i n e r 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D a t e & l t ; / K e y & g t ; & l t ; / D i a g r a m O b j e c t K e y & g t ; & l t ; D i a g r a m O b j e c t K e y & g t ; & l t ; K e y & g t ; C o l u m n s \ M o n t h N o & l t ; / K e y & g t ; & l t ; / D i a g r a m O b j e c t K e y & g t ; & l t ; D i a g r a m O b j e c t K e y & g t ; & l t ; K e y & g t ; C o l u m n s \ M o n t h N a m e & l t ; / K e y & g t ; & l t ; / D i a g r a m O b j e c t K e y & g t ; & l t ; D i a g r a m O b j e c t K e y & g t ; & l t ; K e y & g t ; C o l u m n s \ Q u a r t e r & l t ; / K e y & g t ; & l t ; / D i a g r a m O b j e c t K e y & g t ; & l t ; D i a g r a m O b j e c t K e y & g t ; & l t ; K e y & g t ; C o l u m n s \ Y e a r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n t h N o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n t h N a m e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Q u a r t e r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Y e a r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P r o d u c t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 i : t y p e = " S a n d b o x E d i t o r M e a s u r e G r i d K e y " & g t ; & l t ; T a b l e N a m e & g t ; P r o d u c t & l t ; / T a b l e N a m e & g t ; & l t ; / K e y & g t ; & l t ; M a i n t a i n e r 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P r o d u c t I D & l t ; / K e y & g t ; & l t ; / D i a g r a m O b j e c t K e y & g t ; & l t ; D i a g r a m O b j e c t K e y & g t ; & l t ; K e y & g t ; C o l u m n s \ P r o d u c t & l t ; / K e y & g t ; & l t ; / D i a g r a m O b j e c t K e y & g t ; & l t ; D i a g r a m O b j e c t K e y & g t ; & l t ; K e y & g t ; C o l u m n s \ C a t e g o r y & l t ; / K e y & g t ; & l t ; / D i a g r a m O b j e c t K e y & g t ; & l t ; D i a g r a m O b j e c t K e y & g t ; & l t ; K e y & g t ; C o l u m n s \ S e g m e n t & l t ; / K e y & g t ; & l t ; / D i a g r a m O b j e c t K e y & g t ; & l t ; D i a g r a m O b j e c t K e y & g t ; & l t ; K e y & g t ; C o l u m n s \ M a n u f a c t u r e r I D & l t ; / K e y & g t ; & l t ; / D i a g r a m O b j e c t K e y & g t ; & l t ; D i a g r a m O b j e c t K e y & g t ; & l t ; K e y & g t ; C o l u m n s \ M a n u f a c t u r e r & l t ; / K e y & g t ; & l t ; / D i a g r a m O b j e c t K e y & g t ; & l t ; D i a g r a m O b j e c t K e y & g t ; & l t ; K e y & g t ; C o l u m n s \ i s V a n A r s d e l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I D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t e g o r y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e g m e n t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a n u f a c t u r e r I D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a n u f a c t u r e r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s V a n A r s d e l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S a l e s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 i : t y p e = " S a n d b o x E d i t o r M e a s u r e G r i d K e y " & g t ; & l t ; T a b l e N a m e & g t ; S a l e s & l t ; / T a b l e N a m e & g t ; & l t ; / K e y & g t ; & l t ; M a i n t a i n e r 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 r e a d o n l y & l t ; / K e y & g t ; & l t ; / D i a g r a m O b j e c t K e y & g t ; & l t ; D i a g r a m O b j e c t K e y & g t ; & l t ; K e y & g t ; M e a s u r e s \ T o t a l   U n i t s & l t ; / K e y & g t ; & l t ; / D i a g r a m O b j e c t K e y & g t ; & l t ; D i a g r a m O b j e c t K e y & g t ; & l t ; K e y & g t ; M e a s u r e s \ T o t a l   U n i t s \ T a g I n f o \ F o r m u l a & l t ; / K e y & g t ; & l t ; / D i a g r a m O b j e c t K e y & g t ; & l t ; D i a g r a m O b j e c t K e y & g t ; & l t ; K e y & g t ; M e a s u r e s \ T o t a l   U n i t s \ T a g I n f o \ V a l u e & l t ; / K e y & g t ; & l t ; / D i a g r a m O b j e c t K e y & g t ; & l t ; D i a g r a m O b j e c t K e y & g t ; & l t ; K e y & g t ; M e a s u r e s \ S a l e s & l t ; / K e y & g t ; & l t ; / D i a g r a m O b j e c t K e y & g t ; & l t ; D i a g r a m O b j e c t K e y & g t ; & l t ; K e y & g t ; M e a s u r e s \ S a l e s \ T a g I n f o \ F o r m u l a & l t ; / K e y & g t ; & l t ; / D i a g r a m O b j e c t K e y & g t ; & l t ; D i a g r a m O b j e c t K e y & g t ; & l t ; K e y & g t ; M e a s u r e s \ S a l e s \ T a g I n f o \ V a l u e & l t ; / K e y & g t ; & l t ; / D i a g r a m O b j e c t K e y & g t ; & l t ; D i a g r a m O b j e c t K e y & g t ; & l t ; K e y & g t ; M e a s u r e s \ Y T D   T o t a l   U n i t s & l t ; / K e y & g t ; & l t ; / D i a g r a m O b j e c t K e y & g t ; & l t ; D i a g r a m O b j e c t K e y & g t ; & l t ; K e y & g t ; M e a s u r e s \ Y T D   T o t a l   U n i t s \ T a g I n f o \ F o r m u l a & l t ; / K e y & g t ; & l t ; / D i a g r a m O b j e c t K e y & g t ; & l t ; D i a g r a m O b j e c t K e y & g t ; & l t ; K e y & g t ; M e a s u r e s \ Y T D   T o t a l   U n i t s \ T a g I n f o \ V a l u e & l t ; / K e y & g t ; & l t ; / D i a g r a m O b j e c t K e y & g t ; & l t ; D i a g r a m O b j e c t K e y & g t ; & l t ; K e y & g t ; M e a s u r e s \ L Y   Y T D   T o t a l   U n i t s & l t ; / K e y & g t ; & l t ; / D i a g r a m O b j e c t K e y & g t ; & l t ; D i a g r a m O b j e c t K e y & g t ; & l t ; K e y & g t ; M e a s u r e s \ L Y   Y T D   T o t a l   U n i t s \ T a g I n f o \ F o r m u l a & l t ; / K e y & g t ; & l t ; / D i a g r a m O b j e c t K e y & g t ; & l t ; D i a g r a m O b j e c t K e y & g t ; & l t ; K e y & g t ; M e a s u r e s \ L Y   Y T D   T o t a l   U n i t s \ T a g I n f o \ V a l u e & l t ; / K e y & g t ; & l t ; / D i a g r a m O b j e c t K e y & g t ; & l t ; D i a g r a m O b j e c t K e y & g t ; & l t ; K e y & g t ; M e a s u r e s \ Y T D   T o t a l   U n i t s   V a r & l t ; / K e y & g t ; & l t ; / D i a g r a m O b j e c t K e y & g t ; & l t ; D i a g r a m O b j e c t K e y & g t ; & l t ; K e y & g t ; M e a s u r e s \ Y T D   T o t a l   U n i t s   V a r \ T a g I n f o \ F o r m u l a & l t ; / K e y & g t ; & l t ; / D i a g r a m O b j e c t K e y & g t ; & l t ; D i a g r a m O b j e c t K e y & g t ; & l t ; K e y & g t ; M e a s u r e s \ Y T D   T o t a l   U n i t s   V a r \ T a g I n f o \ V a l u e & l t ; / K e y & g t ; & l t ; / D i a g r a m O b j e c t K e y & g t ; & l t ; D i a g r a m O b j e c t K e y & g t ; & l t ; K e y & g t ; M e a s u r e s \ Y T D   T o t a l   U n i t s   V a r   % & l t ; / K e y & g t ; & l t ; / D i a g r a m O b j e c t K e y & g t ; & l t ; D i a g r a m O b j e c t K e y & g t ; & l t ; K e y & g t ; M e a s u r e s \ Y T D   T o t a l   U n i t s   V a r   % \ T a g I n f o \ F o r m u l a & l t ; / K e y & g t ; & l t ; / D i a g r a m O b j e c t K e y & g t ; & l t ; D i a g r a m O b j e c t K e y & g t ; & l t ; K e y & g t ; M e a s u r e s \ Y T D   T o t a l   U n i t s   V a r   % \ T a g I n f o \ V a l u e & l t ; / K e y & g t ; & l t ; / D i a g r a m O b j e c t K e y & g t ; & l t ; D i a g r a m O b j e c t K e y & g t ; & l t ; K e y & g t ; M e a s u r e s \ T o t a l   V a n A r s d e l   U n i t s & l t ; / K e y & g t ; & l t ; / D i a g r a m O b j e c t K e y & g t ; & l t ; D i a g r a m O b j e c t K e y & g t ; & l t ; K e y & g t ; M e a s u r e s \ T o t a l   V a n A r s d e l   U n i t s \ T a g I n f o \ F o r m u l a & l t ; / K e y & g t ; & l t ; / D i a g r a m O b j e c t K e y & g t ; & l t ; D i a g r a m O b j e c t K e y & g t ; & l t ; K e y & g t ; M e a s u r e s \ T o t a l   V a n A r s d e l   U n i t s \ T a g I n f o \ V a l u e & l t ; / K e y & g t ; & l t ; / D i a g r a m O b j e c t K e y & g t ; & l t ; D i a g r a m O b j e c t K e y & g t ; & l t ; K e y & g t ; M e a s u r e s \ %   U n i t s   M a r k e t   S h a r e & l t ; / K e y & g t ; & l t ; / D i a g r a m O b j e c t K e y & g t ; & l t ; D i a g r a m O b j e c t K e y & g t ; & l t ; K e y & g t ; M e a s u r e s \ %   U n i t s   M a r k e t   S h a r e \ T a g I n f o \ F o r m u l a & l t ; / K e y & g t ; & l t ; / D i a g r a m O b j e c t K e y & g t ; & l t ; D i a g r a m O b j e c t K e y & g t ; & l t ; K e y & g t ; M e a s u r e s \ %   U n i t s   M a r k e t   S h a r e \ T a g I n f o \ V a l u e & l t ; / K e y & g t ; & l t ; / D i a g r a m O b j e c t K e y & g t ; & l t ; D i a g r a m O b j e c t K e y & g t ; & l t ; K e y & g t ; C o l u m n s \ P r o d u c t I D & l t ; / K e y & g t ; & l t ; / D i a g r a m O b j e c t K e y & g t ; & l t ; D i a g r a m O b j e c t K e y & g t ; & l t ; K e y & g t ; C o l u m n s \ D a t e & l t ; / K e y & g t ; & l t ; / D i a g r a m O b j e c t K e y & g t ; & l t ; D i a g r a m O b j e c t K e y & g t ; & l t ; K e y & g t ; C o l u m n s \ Z i p & l t ; / K e y & g t ; & l t ; / D i a g r a m O b j e c t K e y & g t ; & l t ; D i a g r a m O b j e c t K e y & g t ; & l t ; K e y & g t ; C o l u m n s \ U n i t s & l t ; / K e y & g t ; & l t ; / D i a g r a m O b j e c t K e y & g t ; & l t ; D i a g r a m O b j e c t K e y & g t ; & l t ; K e y & g t ; C o l u m n s \ R e v e n u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2 & l t ; / F o c u s C o l u m n & g t ; & l t ; F o c u s R o w & g t ; 2 & l t ; / F o c u s R o w & g t ; & l t ; S e l e c t i o n E n d C o l u m n & g t ; 2 & l t ; / S e l e c t i o n E n d C o l u m n & g t ; & l t ; S e l e c t i o n E n d R o w & g t ; 2 & l t ; / S e l e c t i o n E n d R o w & g t ; & l t ; S e l e c t i o n S t a r t C o l u m n & g t ; 2 & l t ; / S e l e c t i o n S t a r t C o l u m n & g t ; & l t ; S e l e c t i o n S t a r t R o w & g t ; 2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T o t a l   U n i t s & l t ; / K e y & g t ; & l t ; / a : K e y & g t ; & l t ; a : V a l u e 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T o t a l   U n i t s \ T a g I n f o \ F o r m u l a & l t ; / K e y & g t ; & l t ; / a : K e y & g t ; & l t ; a : V a l u e 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T o t a l   U n i t s \ T a g I n f o \ V a l u e & l t ; / K e y & g t ; & l t ; / a : K e y & g t ; & l t ; a : V a l u e 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a l e s & l t ; / K e y & g t ; & l t ; / a : K e y & g t ; & l t ; a : V a l u e   i : t y p e = " M e a s u r e G r i d N o d e V i e w S t a t e " & g t ; & l t ; L a y e d O u t & g t ; t r u e & l t ; / L a y e d O u t & g t ; & l t ; R o w & g t ; 1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a l e s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a l e s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Y T D   T o t a l   U n i t s & l t ; / K e y & g t ; & l t ; / a : K e y & g t ; & l t ; a : V a l u e   i : t y p e = " M e a s u r e G r i d N o d e V i e w S t a t e " & g t ; & l t ; L a y e d O u t & g t ; t r u e & l t ; / L a y e d O u t & g t ; & l t ; R o w & g t ; 2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Y T D   T o t a l   U n i t s \ T a g I n f o \ F o r m u l a & l t ; / K e y & g t ; & l t ; / a : K e y & g t ; & l t ; a : V a l u e 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Y T D   T o t a l   U n i t s \ T a g I n f o \ V a l u e & l t ; / K e y & g t ; & l t ; / a : K e y & g t ; & l t ; a : V a l u e 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L Y   Y T D   T o t a l   U n i t s & l t ; / K e y & g t ; & l t ; / a : K e y & g t ; & l t ; a : V a l u e   i : t y p e = " M e a s u r e G r i d N o d e V i e w S t a t e " & g t ; & l t ; L a y e d O u t & g t ; t r u e & l t ; / L a y e d O u t & g t ; & l t ; R o w & g t ; 3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L Y   Y T D   T o t a l   U n i t s \ T a g I n f o \ F o r m u l a & l t ; / K e y & g t ; & l t ; / a : K e y & g t ; & l t ; a : V a l u e 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L Y   Y T D   T o t a l   U n i t s \ T a g I n f o \ V a l u e & l t ; / K e y & g t ; & l t ; / a : K e y & g t ; & l t ; a : V a l u e 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Y T D   T o t a l   U n i t s   V a r & l t ; / K e y & g t ; & l t ; / a : K e y & g t ; & l t ; a : V a l u e   i : t y p e = " M e a s u r e G r i d N o d e V i e w S t a t e " & g t ; & l t ; L a y e d O u t & g t ; t r u e & l t ; / L a y e d O u t & g t ; & l t ; R o w & g t ; 4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Y T D   T o t a l   U n i t s   V a r \ T a g I n f o \ F o r m u l a & l t ; / K e y & g t ; & l t ; / a : K e y & g t ; & l t ; a : V a l u e 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Y T D   T o t a l   U n i t s   V a r \ T a g I n f o \ V a l u e & l t ; / K e y & g t ; & l t ; / a : K e y & g t ; & l t ; a : V a l u e 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Y T D   T o t a l   U n i t s   V a r   % & l t ; / K e y & g t ; & l t ; / a : K e y & g t ; & l t ; a : V a l u e 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Y T D   T o t a l   U n i t s   V a r   % \ T a g I n f o \ F o r m u l a & l t ; / K e y & g t ; & l t ; / a : K e y & g t ; & l t ; a : V a l u e 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Y T D   T o t a l   U n i t s   V a r   % \ T a g I n f o \ V a l u e & l t ; / K e y & g t ; & l t ; / a : K e y & g t ; & l t ; a : V a l u e 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T o t a l   V a n A r s d e l   U n i t s & l t ; / K e y & g t ; & l t ; / a : K e y & g t ; & l t ; a : V a l u e 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R o w & g t ; 1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T o t a l   V a n A r s d e l   U n i t s \ T a g I n f o \ F o r m u l a & l t ; / K e y & g t ; & l t ; / a : K e y & g t ; & l t ; a : V a l u e 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T o t a l   V a n A r s d e l   U n i t s \ T a g I n f o \ V a l u e & l t ; / K e y & g t ; & l t ; / a : K e y & g t ; & l t ; a : V a l u e 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%   U n i t s   M a r k e t   S h a r e & l t ; / K e y & g t ; & l t ; / a : K e y & g t ; & l t ; a : V a l u e 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R o w & g t ; 2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%   U n i t s   M a r k e t   S h a r e \ T a g I n f o \ F o r m u l a & l t ; / K e y & g t ; & l t ; / a : K e y & g t ; & l t ; a : V a l u e 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%   U n i t s   M a r k e t   S h a r e \ T a g I n f o \ V a l u e & l t ; / K e y & g t ; & l t ; / a : K e y & g t ; & l t ; a : V a l u e 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I D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Z i p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U n i t s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e v e n u e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E R D i a g r a m S a n d b o x A d a p t e r " & g t ; & l t ; P e r s p e c t i v e N a m e / & g t ; & l t ; / A d a p t e r & g t ; & l t ; D i a g r a m T y p e & g t ; E R D i a g r a m & l t ; / D i a g r a m T y p e & g t ; & l t ; D i s p l a y C o n t e x t   i : t y p e = " D i a g r a m D i s p l a y C o n t e x t " & g t ; & l t ; P r i m a r y T a g G r o u p K e y & g t ; & l t ; K e y & g t ; T a g G r o u p s \ N o d e   T y p e s & l t ; / K e y & g t ; & l t ; / P r i m a r y T a g G r o u p K e y & g t ; & l t ; S h o w H i d d e n & g t ; t r u e & l t ; / S h o w H i d d e n & g t ; & l t ; S h o w n T a g G r o u p K e y s & g t ; & l t ; D i a g r a m O b j e c t K e y & g t ; & l t ; K e y & g t ; T a g G r o u p s \ W a r n i n g s & l t ; / K e y & g t ; & l t ; / D i a g r a m O b j e c t K e y & g t ; & l t ; / S h o w n T a g G r o u p K e y s & g t ; & l t ; T a g G r o u p H i g h l i g h t s K e y & g t ; & l t ; K e y & g t ; T a g G r o u p s \ H i g h l i g h t   R e a s o n s & l t ; / K e y & g t ; & l t ; / T a g G r o u p H i g h l i g h t s K e y & g t ; & l t ; T a g H i d d e n K e y & g t ; & l t ; K e y & g t ; S t a t i c   T a g s \ H i d d e n & l t ; / K e y & g t ; & l t ; / T a g H i d d e n K e y & g t ; & l t ; T a g H i g h l i g h t D i s a p p e a r i n g K e y & g t ; & l t ; K e y & g t ; S t a t i c   T a g s \ D e l e t i n g & l t ; / K e y & g t ; & l t ; / T a g H i g h l i g h t D i s a p p e a r i n g K e y & g t ; & l t ; T a g H i g h l i g h t P r e v i e w L i n k C r e a t i o n K e y & g t ; & l t ; K e y & g t ; S t a t i c   T a g s \ C r e a t i n g   V a l i d   R e l a t i o n s h i p & l t ; / K e y & g t ; & l t ; / T a g H i g h l i g h t P r e v i e w L i n k C r e a t i o n K e y & g t ; & l t ; T a g H i g h l i g h t R e l a t e d K e y & g t ; & l t ; K e y & g t ; S t a t i c   T a g s \ R e l a t e d & l t ; / K e y & g t ; & l t ; / T a g H i g h l i g h t R e l a t e d K e y & g t ; & l t ; T a g H i n t T e x t K e y & g t ; & l t ; K e y & g t ; S t a t i c   T a g s \ H i n t   T e x t & l t ; / K e y & g t ; & l t ; / T a g H i n t T e x t K e y & g t ; & l t ; T a g I m p l i c i t M e a s u r e K e y & g t ; & l t ; K e y & g t ; S t a t i c   T a g s \ I s   I m p l i c i t   M e a s u r e & l t ; / K e y & g t ; & l t ; / T a g I m p l i c i t M e a s u r e K e y & g t ; & l t ; T a g I n a c t i v e K e y & g t ; & l t ; K e y & g t ; S t a t i c   T a g s \ I n a c t i v e & l t ; / K e y & g t ; & l t ; / T a g I n a c t i v e K e y & g t ; & l t ; T a g P r e v i e w A c t i v e K e y & g t ; & l t ; K e y & g t ; S t a t i c   T a g s \ P r e v i e w   A c t i v e & l t ; / K e y & g t ; & l t ; / T a g P r e v i e w A c t i v e K e y & g t ; & l t ; T a g P r e v i e w I n a c t i v e K e y & g t ; & l t ; K e y & g t ; S t a t i c   T a g s \ P r e v i e w   I n a c t i v e & l t ; / K e y & g t ; & l t ; / T a g P r e v i e w I n a c t i v e K e y & g t ; & l t ; / D i s p l a y C o n t e x t & g t ; & l t ; D i s p l a y T y p e & g t ; D i a g r a m D i s p l a y & l t ; / D i s p l a y T y p e & g t ; & l t ; K e y   i : t y p e = " S a n d b o x E d i t o r D i a g r a m K e y " & g t ; & l t ; P e r s p e c t i v e / & g t ; & l t ; / K e y & g t ; & l t ; M a i n t a i n e r   i : t y p e = " E R D i a g r a m . E R D i a g r a m M a i n t a i n e r " & g t ; & l t ; A l l K e y s & g t ; & l t ; D i a g r a m O b j e c t K e y & g t ; & l t ; K e y & g t ; E R 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D e l e t e   f r o m   m o d e l & l t ; / K e y & g t ; & l t ; / D i a g r a m O b j e c t K e y & g t ; & l t ; D i a g r a m O b j e c t K e y & g t ; & l t ; K e y & g t ; A c t i o n s \ S e l e c t & l t ; / K e y & g t ; & l t ; / D i a g r a m O b j e c t K e y & g t ; & l t ; D i a g r a m O b j e c t K e y & g t ; & l t ; K e y & g t ; A c t i o n s \ C r e a t e   R e l a t i o n s h i p & l t ; / K e y & g t ; & l t ; / D i a g r a m O b j e c t K e y & g t ; & l t ; D i a g r a m O b j e c t K e y & g t ; & l t ; K e y & g t ; A c t i o n s \ L a u n c h   C r e a t e   R e l a t i o n s h i p   D i a l o g & l t ; / K e y & g t ; & l t ; / D i a g r a m O b j e c t K e y & g t ; & l t ; D i a g r a m O b j e c t K e y & g t ; & l t ; K e y & g t ; A c t i o n s \ L a u n c h   E d i t   R e l a t i o n s h i p   D i a l o g & l t ; / K e y & g t ; & l t ; / D i a g r a m O b j e c t K e y & g t ; & l t ; D i a g r a m O b j e c t K e y & g t ; & l t ; K e y & g t ; A c t i o n s \ C r e a t e   H i e r a r c h y   w i t h   L e v e l s & l t ; / K e y & g t ; & l t ; / D i a g r a m O b j e c t K e y & g t ; & l t ; D i a g r a m O b j e c t K e y & g t ; & l t ; K e y & g t ; A c t i o n s \ C r e a t e   E m p t y   H i e r a r c h y & l t ; / K e y & g t ; & l t ; / D i a g r a m O b j e c t K e y & g t ; & l t ; D i a g r a m O b j e c t K e y & g t ; & l t ; K e y & g t ; A c t i o n s \ R e m o v e   f r o m   H i e r a r c h y & l t ; / K e y & g t ; & l t ; / D i a g r a m O b j e c t K e y & g t ; & l t ; D i a g r a m O b j e c t K e y & g t ; & l t ; K e y & g t ; A c t i o n s \ R e n a m e   N o d e & l t ; / K e y & g t ; & l t ; / D i a g r a m O b j e c t K e y & g t ; & l t ; D i a g r a m O b j e c t K e y & g t ; & l t ; K e y & g t ; A c t i o n s \ M o v e   N o d e & l t ; / K e y & g t ; & l t ; / D i a g r a m O b j e c t K e y & g t ; & l t ; D i a g r a m O b j e c t K e y & g t ; & l t ; K e y & g t ; A c t i o n s \ H i d e   t h e   e n t i t y & l t ; / K e y & g t ; & l t ; / D i a g r a m O b j e c t K e y & g t ; & l t ; D i a g r a m O b j e c t K e y & g t ; & l t ; K e y & g t ; A c t i o n s \ U n h i d e   t h e   e n t i t y & l t ; / K e y & g t ; & l t ; / D i a g r a m O b j e c t K e y & g t ; & l t ; D i a g r a m O b j e c t K e y & g t ; & l t ; K e y & g t ; A c t i o n s \ G o T o & l t ; / K e y & g t ; & l t ; / D i a g r a m O b j e c t K e y & g t ; & l t ; D i a g r a m O b j e c t K e y & g t ; & l t ; K e y & g t ; A c t i o n s \ M o v e   U p & l t ; / K e y & g t ; & l t ; / D i a g r a m O b j e c t K e y & g t ; & l t ; D i a g r a m O b j e c t K e y & g t ; & l t ; K e y & g t ; A c t i o n s \ M o v e   D o w n & l t ; / K e y & g t ; & l t ; / D i a g r a m O b j e c t K e y & g t ; & l t ; D i a g r a m O b j e c t K e y & g t ; & l t ; K e y & g t ; A c t i o n s \ M a r k   R e l a t i o n s h i p   a s   A c t i v e & l t ; / K e y & g t ; & l t ; / D i a g r a m O b j e c t K e y & g t ; & l t ; D i a g r a m O b j e c t K e y & g t ; & l t ; K e y & g t ; A c t i o n s \ M a r k   R e l a t i o n s h i p   a s   I n a c t i v e & l t ; / K e y & g t ; & l t ; / D i a g r a m O b j e c t K e y & g t ; & l t ; D i a g r a m O b j e c t K e y & g t ; & l t ; K e y & g t ; A c t i o n s \ R e l a t i o n s h i p   C r o s s   F i l t e r   D i r e c t i o n   S i n g l e & l t ; / K e y & g t ; & l t ; / D i a g r a m O b j e c t K e y & g t ; & l t ; D i a g r a m O b j e c t K e y & g t ; & l t ; K e y & g t ; A c t i o n s \ R e l a t i o n s h i p   C r o s s   F i l t e r   D i r e c t i o n   B o t h & l t ; / K e y & g t ; & l t ; / D i a g r a m O b j e c t K e y & g t ; & l t ; D i a g r a m O b j e c t K e y & g t ; & l t ; K e y & g t ; A c t i o n s \ R e l a t i o n s h i p   E n d   P o i n t   M u l t i p l i c i t y   O n e & l t ; / K e y & g t ; & l t ; / D i a g r a m O b j e c t K e y & g t ; & l t ; D i a g r a m O b j e c t K e y & g t ; & l t ; K e y & g t ; A c t i o n s \ R e l a t i o n s h i p   E n d   P o i n t   M u l t i p l i c i t y   M a n y & l t ; / K e y & g t ; & l t ; / D i a g r a m O b j e c t K e y & g t ; & l t ; D i a g r a m O b j e c t K e y & g t ; & l t ; K e y & g t ; A c t i o n s \ A d d   t o   a   H i e r a r c h y   i n   T a b l e   D a t e & l t ; / K e y & g t ; & l t ; / D i a g r a m O b j e c t K e y & g t ; & l t ; D i a g r a m O b j e c t K e y & g t ; & l t ; K e y & g t ; A c t i o n s \ A d d   t o   h i e r a r c h y   F o r   & a m p ; l t ; T a b l e s \ D a t e \ H i e r a r c h i e s \ Y Q M D & a m p ; g t ; & l t ; / K e y & g t ; & l t ; / D i a g r a m O b j e c t K e y & g t ; & l t ; D i a g r a m O b j e c t K e y & g t ; & l t ; K e y & g t ; A c t i o n s \ M o v e   t o   a   H i e r a r c h y   i n   T a b l e   D a t e & l t ; / K e y & g t ; & l t ; / D i a g r a m O b j e c t K e y & g t ; & l t ; D i a g r a m O b j e c t K e y & g t ; & l t ; K e y & g t ; A c t i o n s \ M o v e   i n t o   h i e r a r c h y   F o r   & a m p ; l t ; T a b l e s \ D a t e \ H i e r a r c h i e s \ Y Q M D & a m p ; g t ; & l t ; / K e y & g t ; & l t ; / D i a g r a m O b j e c t K e y & g t ; & l t ; D i a g r a m O b j e c t K e y & g t ; & l t ; K e y & g t ; T a g G r o u p s \ N o d e   T y p e s & l t ; / K e y & g t ; & l t ; / D i a g r a m O b j e c t K e y & g t ; & l t ; D i a g r a m O b j e c t K e y & g t ; & l t ; K e y & g t ; T a g G r o u p s \ A d d i t i o n a l   I n f o   T y p e s & l t ; / K e y & g t ; & l t ; / D i a g r a m O b j e c t K e y & g t ; & l t ; D i a g r a m O b j e c t K e y & g t ; & l t ; K e y & g t ; T a g G r o u p s \ C a l c u l a t e d   C o l u m n s & l t ; / K e y & g t ; & l t ; / D i a g r a m O b j e c t K e y & g t ; & l t ; D i a g r a m O b j e c t K e y & g t ; & l t ; K e y & g t ; T a g G r o u p s \ W a r n i n g s & l t ; / K e y & g t ; & l t ; / D i a g r a m O b j e c t K e y & g t ; & l t ; D i a g r a m O b j e c t K e y & g t ; & l t ; K e y & g t ; T a g G r o u p s \ H i g h l i g h t   R e a s o n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T a g G r o u p s \ L i n k   R o l e s & l t ; / K e y & g t ; & l t ; / D i a g r a m O b j e c t K e y & g t ; & l t ; D i a g r a m O b j e c t K e y & g t ; & l t ; K e y & g t ; T a g G r o u p s \ L i n k 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 T y p e s & l t ; / K e y & g t ; & l t ; / D i a g r a m O b j e c t K e y & g t ; & l t ; D i a g r a m O b j e c t K e y & g t ; & l t ; K e y & g t ; T a g G r o u p s \ L i n k   S t a t e s & l t ; / K e y & g t ; & l t ; / D i a g r a m O b j e c t K e y & g t ; & l t ; D i a g r a m O b j e c t K e y & g t ; & l t ; K e y & g t ; D i a g r a m \ T a g G r o u p s \ D e l e t i o n   I m p a c t s & l t ; / K e y & g t ; & l t ; / D i a g r a m O b j e c t K e y & g t ; & l t ; D i a g r a m O b j e c t K e y & g t ; & l t ; K e y & g t ; T a g G r o u p s \ H i e r a r c h y   I d e n t i f i e r s & l t ; / K e y & g t ; & l t ; / D i a g r a m O b j e c t K e y & g t ; & l t ; D i a g r a m O b j e c t K e y & g t ; & l t ; K e y & g t ; T a g G r o u p s \ T a b l e   I d e n t i f i e r s & l t ; / K e y & g t ; & l t ; / D i a g r a m O b j e c t K e y & g t ; & l t ; D i a g r a m O b j e c t K e y & g t ; & l t ; K e y & g t ; T a g G r o u p s \ A c t i o n   D e s c r i p t o r s & l t ; / K e y & g t ; & l t ; / D i a g r a m O b j e c t K e y & g t ; & l t ; D i a g r a m O b j e c t K e y & g t ; & l t ; K e y & g t ; T a g G r o u p s \ H i n t   T e x t s & l t ; / K e y & g t ; & l t ; / D i a g r a m O b j e c t K e y & g t ; & l t ; D i a g r a m O b j e c t K e y & g t ; & l t ; K e y & g t ; S t a t i c   T a g s \ T a b l e & l t ; / K e y & g t ; & l t ; / D i a g r a m O b j e c t K e y & g t ; & l t ; D i a g r a m O b j e c t K e y & g t ; & l t ; K e y & g t ; S t a t i c 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 T a g s \ H i e r a r c h y & l t ; / K e y & g t ; & l t ; / D i a g r a m O b j e c t K e y & g t ; & l t ; D i a g r a m O b j e c t K e y & g t ; & l t ; K e y & g t ; S t a t i c   T a g s \ H i e r a r c h y L e v e l & l t ; / K e y & g t ; & l t ; / D i a g r a m O b j e c t K e y & g t ; & l t ; D i a g r a m O b j e c t K e y & g t ; & l t ; K e y & g t ; S t a t i c 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 T a g s \ A d d i t i o n a l   I n f o   f o r   S o u r c e   C o l u m n & l t ; / K e y & g t ; & l t ; / D i a g r a m O b j e c t K e y & g t ; & l t ; D i a g r a m O b j e c t K e y & g t ; & l t ; K e y & g t ; S t a t i c   T a g s \ C a l c u l a t e d   C o l u m n & l t ; / K e y & g t ; & l t ; / D i a g r a m O b j e c t K e y & g t ; & l t ; D i a g r a m O b j e c t K e y & g t ; & l t ; K e y & g t ; S t a t i c   T a g s \ E r r o r & l t ; / K e y & g t ; & l t ; / D i a g r a m O b j e c t K e y & g t ; & l t ; D i a g r a m O b j e c t K e y & g t ; & l t ; K e y & g t ; S t a t i c   T a g s \ N o t C a l c u l a t e d & l t ; / K e y & g t ; & l t ; / D i a g r a m O b j e c t K e y & g t ; & l t ; D i a g r a m O b j e c t K e y & g t ; & l t ; K e y & g t ; S t a t i c 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 T a g s \ R e l a t e d & l t ; / K e y & g t ; & l t ; / D i a g r a m O b j e c t K e y & g t ; & l t ; D i a g r a m O b j e c t K e y & g t ; & l t ; K e y & g t ; S t a t i c   T a g s \ D e l e t i n g & l t ; / K e y & g t ; & l t ; / D i a g r a m O b j e c t K e y & g t ; & l t ; D i a g r a m O b j e c t K e y & g t ; & l t ; K e y & g t ; S t a t i c   T a g s \ C r e a t i n g   V a l i d   R e l a t i o n s h i p & l t ; / K e y & g t ; & l t ; / D i a g r a m O b j e c t K e y & g t ; & l t ; D i a g r a m O b j e c t K e y & g t ; & l t ; K e y & g t ; S t a t i c 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 T a g s \ L i n k e d   T a b l e   C o l u m n & l t ; / K e y & g t ; & l t ; / D i a g r a m O b j e c t K e y & g t ; & l t ; D i a g r a m O b j e c t K e y & g t ; & l t ; K e y & g t ; S t a t i c 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 r e a d o n l y & l t ; / K e y & g t ; & l t ; / D i a g r a m O b j e c t K e y & g t ; & l t ; D i a g r a m O b j e c t K e y & g t ; & l t ; K e y & g t ; S t a t i c   T a g s \ F K & l t ; / K e y & g t ; & l t ; / D i a g r a m O b j e c t K e y & g t ; & l t ; D i a g r a m O b j e c t K e y & g t ; & l t ; K e y & g t ; S t a t i c   T a g s \ P K & l t ; / K e y & g t ; & l t ; / D i a g r a m O b j e c t K e y & g t ; & l t ; D i a g r a m O b j e c t K e y & g t ; & l t ; K e y & g t ; S t a t i c   T a g s \ R e l a t i o n s h i p & l t ; / K e y & g t ; & l t ; / D i a g r a m O b j e c t K e y & g t ; & l t ; D i a g r a m O b j e c t K e y & g t ; & l t ; K e y & g t ; S t a t i c   T a g s \ A c t i v e & l t ; / K e y & g t ; & l t ; / D i a g r a m O b j e c t K e y & g t ; & l t ; D i a g r a m O b j e c t K e y & g t ; & l t ; K e y & g t ; S t a t i c   T a g s \ I n a c t i v e & l t ; / K e y & g t ; & l t ; / D i a g r a m O b j e c t K e y & g t ; & l t ; D i a g r a m O b j e c t K e y & g t ; & l t ; K e y & g t ; S t a t i c   T a g s \ P r e v i e w   A c t i v e & l t ; / K e y & g t ; & l t ; / D i a g r a m O b j e c t K e y & g t ; & l t ; D i a g r a m O b j e c t K e y & g t ; & l t ; K e y & g t ; S t a t i c   T a g s \ P r e v i e w   I n a c t i v e & l t ; / K e y & g t ; & l t ; / D i a g r a m O b j e c t K e y & g t ; & l t ; D i a g r a m O b j e c t K e y & g t ; & l t ; K e y & g t ; S t a t i c   T a g s \ C r o s s F i l t e r D i r e c t i o n & l t ; / K e y & g t ; & l t ; / D i a g r a m O b j e c t K e y & g t ; & l t ; D i a g r a m O b j e c t K e y & g t ; & l t ; K e y & g t ; S t a t i c   T a g s \ C r o s s F i l t e r D i r e c t i o n S i n g l e & l t ; / K e y & g t ; & l t ; / D i a g r a m O b j e c t K e y & g t ; & l t ; D i a g r a m O b j e c t K e y & g t ; & l t ; K e y & g t ; S t a t i c   T a g s \ C r o s s F i l t e r D i r e c t i o n B o t h & l t ; / K e y & g t ; & l t ; / D i a g r a m O b j e c t K e y & g t ; & l t ; D i a g r a m O b j e c t K e y & g t ; & l t ; K e y & g t ; S t a t i c   T a g s \ E n d P o i n t M u l t i p l i c i t y O n e & l t ; / K e y & g t ; & l t ; / D i a g r a m O b j e c t K e y & g t ; & l t ; D i a g r a m O b j e c t K e y & g t ; & l t ; K e y & g t ; S t a t i c   T a g s \ E n d P o i n t M u l t i p l i c i t y M a n y & l t ; / K e y & g t ; & l t ; / D i a g r a m O b j e c t K e y & g t ; & l t ; D i a g r a m O b j e c t K e y & g t ; & l t ; K e y & g t ; D i a g r a m \ T a g G r o u p s \ H i g h l i g h t   R e a s o n s \ T a g s \ H a r d   D e l e t i o n   I m p a c t & l t ; / K e y & g t ; & l t ; / D i a g r a m O b j e c t K e y & g t ; & l t ; D i a g r a m O b j e c t K e y & g t ; & l t ; K e y & g t ; D i a g r a m \ T a g G r o u p s \ H i g h l i g h t   R e a s o n s \ T a g s \ M i n i m u m   D e l e t i o n   I m p a c t & l t ; / K e y & g t ; & l t ; / D i a g r a m O b j e c t K e y & g t ; & l t ; D i a g r a m O b j e c t K e y & g t ; & l t ; K e y & g t ; S t a t i c   T a g s \ C a n   b e   p a r t   o f   r e l a t i o n s h i p & l t ; / K e y & g t ; & l t ; / D i a g r a m O b j e c t K e y & g t ; & l t ; D i a g r a m O b j e c t K e y & g t ; & l t ; K e y & g t ; S t a t i c   T a g s \ H i n t   T e x t & l t ; / K e y & g t ; & l t ; / D i a g r a m O b j e c t K e y & g t ; & l t ; D i a g r a m O b j e c t K e y & g t ; & l t ; K e y & g t ; D y n a m i c   T a g s \ T a b l e s \ & a m p ; l t ; T a b l e s \ S a l e s & a m p ; g t ; & l t ; / K e y & g t ; & l t ; / D i a g r a m O b j e c t K e y & g t ; & l t ; D i a g r a m O b j e c t K e y & g t ; & l t ; K e y & g t ; D y n a m i c   T a g s \ T a b l e s \ & a m p ; l t ; T a b l e s \ D a t e & a m p ; g t ; & l t ; / K e y & g t ; & l t ; / D i a g r a m O b j e c t K e y & g t ; & l t ; D i a g r a m O b j e c t K e y & g t ; & l t ; K e y & g t ; D y n a m i c   T a g s \ T a b l e s \ & a m p ; l t ; T a b l e s \ G e o & a m p ; g t ; & l t ; / K e y & g t ; & l t ; / D i a g r a m O b j e c t K e y & g t ; & l t ; D i a g r a m O b j e c t K e y & g t ; & l t ; K e y & g t ; D y n a m i c   T a g s \ T a b l e s \ & a m p ; l t ; T a b l e s \ P r o d u c t & a m p ; g t ; & l t ; / K e y & g t ; & l t ; / D i a g r a m O b j e c t K e y & g t ; & l t ; D i a g r a m O b j e c t K e y & g t ; & l t ; K e y & g t ; D y n a m i c   T a g s \ H i e r a r c h i e s \ & a m p ; l t ; T a b l e s \ D a t e \ H i e r a r c h i e s \ Y Q M D & a m p ; g t ; & l t ; / K e y & g t ; & l t ; / D i a g r a m O b j e c t K e y & g t ; & l t ; D i a g r a m O b j e c t K e y & g t ; & l t ; K e y & g t ; T a b l e s \ S a l e s & l t ; / K e y & g t ; & l t ; / D i a g r a m O b j e c t K e y & g t ; & l t ; D i a g r a m O b j e c t K e y & g t ; & l t ; K e y & g t ; T a b l e s \ S a l e s \ C o l u m n s \ P r o d u c t I D & l t ; / K e y & g t ; & l t ; / D i a g r a m O b j e c t K e y & g t ; & l t ; D i a g r a m O b j e c t K e y & g t ; & l t ; K e y & g t ; T a b l e s \ S a l e s \ C o l u m n s \ D a t e & l t ; / K e y & g t ; & l t ; / D i a g r a m O b j e c t K e y & g t ; & l t ; D i a g r a m O b j e c t K e y & g t ; & l t ; K e y & g t ; T a b l e s \ S a l e s \ C o l u m n s \ Z i p & l t ; / K e y & g t ; & l t ; / D i a g r a m O b j e c t K e y & g t ; & l t ; D i a g r a m O b j e c t K e y & g t ; & l t ; K e y & g t ; T a b l e s \ S a l e s \ C o l u m n s \ U n i t s & l t ; / K e y & g t ; & l t ; / D i a g r a m O b j e c t K e y & g t ; & l t ; D i a g r a m O b j e c t K e y & g t ; & l t ; K e y & g t ; T a b l e s \ S a l e s \ C o l u m n s \ R e v e n u e & l t ; / K e y & g t ; & l t ; / D i a g r a m O b j e c t K e y & g t ; & l t ; D i a g r a m O b j e c t K e y & g t ; & l t ; K e y & g t ; T a b l e s \ S a l e s \ M e a s u r e s \ T o t a l   U n i t s & l t ; / K e y & g t ; & l t ; / D i a g r a m O b j e c t K e y & g t ; & l t ; D i a g r a m O b j e c t K e y & g t ; & l t ; K e y & g t ; T a b l e s \ S a l e s \ M e a s u r e s \ S a l e s & l t ; / K e y & g t ; & l t ; / D i a g r a m O b j e c t K e y & g t ; & l t ; D i a g r a m O b j e c t K e y & g t ; & l t ; K e y & g t ; T a b l e s \ S a l e s \ M e a s u r e s \ Y T D   T o t a l   U n i t s & l t ; / K e y & g t ; & l t ; / D i a g r a m O b j e c t K e y & g t ; & l t ; D i a g r a m O b j e c t K e y & g t ; & l t ; K e y & g t ; T a b l e s \ S a l e s \ M e a s u r e s \ L Y   Y T D   T o t a l   U n i t s & l t ; / K e y & g t ; & l t ; / D i a g r a m O b j e c t K e y & g t ; & l t ; D i a g r a m O b j e c t K e y & g t ; & l t ; K e y & g t ; T a b l e s \ S a l e s \ M e a s u r e s \ Y T D   T o t a l   U n i t s   V a r & l t ; / K e y & g t ; & l t ; / D i a g r a m O b j e c t K e y & g t ; & l t ; D i a g r a m O b j e c t K e y & g t ; & l t ; K e y & g t ; T a b l e s \ S a l e s \ M e a s u r e s \ Y T D   T o t a l   U n i t s   V a r   % & l t ; / K e y & g t ; & l t ; / D i a g r a m O b j e c t K e y & g t ; & l t ; D i a g r a m O b j e c t K e y & g t ; & l t ; K e y & g t ; T a b l e s \ S a l e s \ M e a s u r e s \ T o t a l   V a n A r s d e l   U n i t s & l t ; / K e y & g t ; & l t ; / D i a g r a m O b j e c t K e y & g t ; & l t ; D i a g r a m O b j e c t K e y & g t ; & l t ; K e y & g t ; T a b l e s \ S a l e s \ M e a s u r e s \ %   U n i t s   M a r k e t   S h a r e & l t ; / K e y & g t ; & l t ; / D i a g r a m O b j e c t K e y & g t ; & l t ; D i a g r a m O b j e c t K e y & g t ; & l t ; K e y & g t ; T a b l e s \ D a t e & l t ; / K e y & g t ; & l t ; / D i a g r a m O b j e c t K e y & g t ; & l t ; D i a g r a m O b j e c t K e y & g t ; & l t ; K e y & g t ; T a b l e s \ D a t e \ C o l u m n s \ D a t e & l t ; / K e y & g t ; & l t ; / D i a g r a m O b j e c t K e y & g t ; & l t ; D i a g r a m O b j e c t K e y & g t ; & l t ; K e y & g t ; T a b l e s \ D a t e \ C o l u m n s \ M o n t h N o & l t ; / K e y & g t ; & l t ; / D i a g r a m O b j e c t K e y & g t ; & l t ; D i a g r a m O b j e c t K e y & g t ; & l t ; K e y & g t ; T a b l e s \ D a t e \ C o l u m n s \ M o n t h N a m e & l t ; / K e y & g t ; & l t ; / D i a g r a m O b j e c t K e y & g t ; & l t ; D i a g r a m O b j e c t K e y & g t ; & l t ; K e y & g t ; T a b l e s \ D a t e \ C o l u m n s \ Q u a r t e r & l t ; / K e y & g t ; & l t ; / D i a g r a m O b j e c t K e y & g t ; & l t ; D i a g r a m O b j e c t K e y & g t ; & l t ; K e y & g t ; T a b l e s \ D a t e \ C o l u m n s \ Y e a r & l t ; / K e y & g t ; & l t ; / D i a g r a m O b j e c t K e y & g t ; & l t ; D i a g r a m O b j e c t K e y & g t ; & l t ; K e y & g t ; T a b l e s \ D a t e \ H i e r a r c h i e s \ Y Q M D & l t ; / K e y & g t ; & l t ; / D i a g r a m O b j e c t K e y & g t ; & l t ; D i a g r a m O b j e c t K e y & g t ; & l t ; K e y & g t ; T a b l e s \ D a t e \ H i e r a r c h i e s \ Y Q M D \ L e v e l s \ Y e a r & l t ; / K e y & g t ; & l t ; / D i a g r a m O b j e c t K e y & g t ; & l t ; D i a g r a m O b j e c t K e y & g t ; & l t ; K e y & g t ; T a b l e s \ D a t e \ H i e r a r c h i e s \ Y Q M D \ L e v e l s \ Q u a r t e r & l t ; / K e y & g t ; & l t ; / D i a g r a m O b j e c t K e y & g t ; & l t ; D i a g r a m O b j e c t K e y & g t ; & l t ; K e y & g t ; T a b l e s \ D a t e \ H i e r a r c h i e s \ Y Q M D \ L e v e l s \ M o n t h N a m e & l t ; / K e y & g t ; & l t ; / D i a g r a m O b j e c t K e y & g t ; & l t ; D i a g r a m O b j e c t K e y & g t ; & l t ; K e y & g t ; T a b l e s \ D a t e \ H i e r a r c h i e s \ Y Q M D \ L e v e l s \ D a t e & l t ; / K e y & g t ; & l t ; / D i a g r a m O b j e c t K e y & g t ; & l t ; D i a g r a m O b j e c t K e y & g t ; & l t ; K e y & g t ; T a b l e s \ D a t e \ Y Q M D \ A d d i t i o n a l   I n f o \ H i n t   T e x t & l t ; / K e y & g t ; & l t ; / D i a g r a m O b j e c t K e y & g t ; & l t ; D i a g r a m O b j e c t K e y & g t ; & l t ; K e y & g t ; T a b l e s \ G e o & l t ; / K e y & g t ; & l t ; / D i a g r a m O b j e c t K e y & g t ; & l t ; D i a g r a m O b j e c t K e y & g t ; & l t ; K e y & g t ; T a b l e s \ G e o \ C o l u m n s \ Z i p & l t ; / K e y & g t ; & l t ; / D i a g r a m O b j e c t K e y & g t ; & l t ; D i a g r a m O b j e c t K e y & g t ; & l t ; K e y & g t ; T a b l e s \ G e o \ C o l u m n s \ C i t y & l t ; / K e y & g t ; & l t ; / D i a g r a m O b j e c t K e y & g t ; & l t ; D i a g r a m O b j e c t K e y & g t ; & l t ; K e y & g t ; T a b l e s \ G e o \ C o l u m n s \ S t a t e & l t ; / K e y & g t ; & l t ; / D i a g r a m O b j e c t K e y & g t ; & l t ; D i a g r a m O b j e c t K e y & g t ; & l t ; K e y & g t ; T a b l e s \ G e o \ C o l u m n s \ R e g i o n & l t ; / K e y & g t ; & l t ; / D i a g r a m O b j e c t K e y & g t ; & l t ; D i a g r a m O b j e c t K e y & g t ; & l t ; K e y & g t ; T a b l e s \ G e o \ C o l u m n s \ D i s t r i c t & l t ; / K e y & g t ; & l t ; / D i a g r a m O b j e c t K e y & g t ; & l t ; D i a g r a m O b j e c t K e y & g t ; & l t ; K e y & g t ; T a b l e s \ G e o \ C o l u m n s \ C o u n t r y & l t ; / K e y & g t ; & l t ; / D i a g r a m O b j e c t K e y & g t ; & l t ; D i a g r a m O b j e c t K e y & g t ; & l t ; K e y & g t ; T a b l e s \ P r o d u c t & l t ; / K e y & g t ; & l t ; / D i a g r a m O b j e c t K e y & g t ; & l t ; D i a g r a m O b j e c t K e y & g t ; & l t ; K e y & g t ; T a b l e s \ P r o d u c t \ C o l u m n s \ P r o d u c t I D & l t ; / K e y & g t ; & l t ; / D i a g r a m O b j e c t K e y & g t ; & l t ; D i a g r a m O b j e c t K e y & g t ; & l t ; K e y & g t ; T a b l e s \ P r o d u c t \ C o l u m n s \ P r o d u c t & l t ; / K e y & g t ; & l t ; / D i a g r a m O b j e c t K e y & g t ; & l t ; D i a g r a m O b j e c t K e y & g t ; & l t ; K e y & g t ; T a b l e s \ P r o d u c t \ C o l u m n s \ C a t e g o r y & l t ; / K e y & g t ; & l t ; / D i a g r a m O b j e c t K e y & g t ; & l t ; D i a g r a m O b j e c t K e y & g t ; & l t ; K e y & g t ; T a b l e s \ P r o d u c t \ C o l u m n s \ S e g m e n t & l t ; / K e y & g t ; & l t ; / D i a g r a m O b j e c t K e y & g t ; & l t ; D i a g r a m O b j e c t K e y & g t ; & l t ; K e y & g t ; T a b l e s \ P r o d u c t \ C o l u m n s \ M a n u f a c t u r e r I D & l t ; / K e y & g t ; & l t ; / D i a g r a m O b j e c t K e y & g t ; & l t ; D i a g r a m O b j e c t K e y & g t ; & l t ; K e y & g t ; T a b l e s \ P r o d u c t \ C o l u m n s \ M a n u f a c t u r e r & l t ; / K e y & g t ; & l t ; / D i a g r a m O b j e c t K e y & g t ; & l t ; D i a g r a m O b j e c t K e y & g t ; & l t ; K e y & g t ; T a b l e s \ P r o d u c t \ C o l u m n s \ i s V a n A r s d e l & l t ; / K e y & g t ; & l t ; / D i a g r a m O b j e c t K e y & g t ; & l t ; D i a g r a m O b j e c t K e y & g t ; & l t ; K e y & g t ; R e l a t i o n s h i p s \ & a m p ; l t ; T a b l e s \ S a l e s \ C o l u m n s \ P r o d u c t I D & a m p ; g t ; - & a m p ; l t ; T a b l e s \ P r o d u c t \ C o l u m n s \ P r o d u c t I D & a m p ; g t ; & l t ; / K e y & g t ; & l t ; / D i a g r a m O b j e c t K e y & g t ; & l t ; D i a g r a m O b j e c t K e y & g t ; & l t ; K e y & g t ; R e l a t i o n s h i p s \ & a m p ; l t ; T a b l e s \ S a l e s \ C o l u m n s \ P r o d u c t I D & a m p ; g t ; - & a m p ; l t ; T a b l e s \ P r o d u c t \ C o l u m n s \ P r o d u c t I D & a m p ; g t ; \ F K & l t ; / K e y & g t ; & l t ; / D i a g r a m O b j e c t K e y & g t ; & l t ; D i a g r a m O b j e c t K e y & g t ; & l t ; K e y & g t ; R e l a t i o n s h i p s \ & a m p ; l t ; T a b l e s \ S a l e s \ C o l u m n s \ P r o d u c t I D & a m p ; g t ; - & a m p ; l t ; T a b l e s \ P r o d u c t \ C o l u m n s \ P r o d u c t I D & a m p ; g t ; \ P K & l t ; / K e y & g t ; & l t ; / D i a g r a m O b j e c t K e y & g t ; & l t ; D i a g r a m O b j e c t K e y & g t ; & l t ; K e y & g t ; R e l a t i o n s h i p s \ & a m p ; l t ; T a b l e s \ S a l e s \ C o l u m n s \ P r o d u c t I D & a m p ; g t ; - & a m p ; l t ; T a b l e s \ P r o d u c t \ C o l u m n s \ P r o d u c t I D & a m p ; g t ; \ C r o s s F i l t e r & l t ; / K e y & g t ; & l t ; / D i a g r a m O b j e c t K e y & g t ; & l t ; D i a g r a m O b j e c t K e y & g t ; & l t ; K e y & g t ; R e l a t i o n s h i p s \ & a m p ; l t ; T a b l e s \ S a l e s \ C o l u m n s \ D a t e & a m p ; g t ; - & a m p ; l t ; T a b l e s \ D a t e \ C o l u m n s \ D a t e & a m p ; g t ; & l t ; / K e y & g t ; & l t ; / D i a g r a m O b j e c t K e y & g t ; & l t ; D i a g r a m O b j e c t K e y & g t ; & l t ; K e y & g t ; R e l a t i o n s h i p s \ & a m p ; l t ; T a b l e s \ S a l e s \ C o l u m n s \ D a t e & a m p ; g t ; - & a m p ; l t ; T a b l e s \ D a t e \ C o l u m n s \ D a t e & a m p ; g t ; \ F K & l t ; / K e y & g t ; & l t ; / D i a g r a m O b j e c t K e y & g t ; & l t ; D i a g r a m O b j e c t K e y & g t ; & l t ; K e y & g t ; R e l a t i o n s h i p s \ & a m p ; l t ; T a b l e s \ S a l e s \ C o l u m n s \ D a t e & a m p ; g t ; - & a m p ; l t ; T a b l e s \ D a t e \ C o l u m n s \ D a t e & a m p ; g t ; \ P K & l t ; / K e y & g t ; & l t ; / D i a g r a m O b j e c t K e y & g t ; & l t ; D i a g r a m O b j e c t K e y & g t ; & l t ; K e y & g t ; R e l a t i o n s h i p s \ & a m p ; l t ; T a b l e s \ S a l e s \ C o l u m n s \ D a t e & a m p ; g t ; - & a m p ; l t ; T a b l e s \ D a t e \ C o l u m n s \ D a t e & a m p ; g t ; \ C r o s s F i l t e r & l t ; / K e y & g t ; & l t ; / D i a g r a m O b j e c t K e y & g t ; & l t ; D i a g r a m O b j e c t K e y & g t ; & l t ; K e y & g t ; R e l a t i o n s h i p s \ & a m p ; l t ; T a b l e s \ S a l e s \ C o l u m n s \ Z i p & a m p ; g t ; - & a m p ; l t ; T a b l e s \ G e o \ C o l u m n s \ Z i p & a m p ; g t ; & l t ; / K e y & g t ; & l t ; / D i a g r a m O b j e c t K e y & g t ; & l t ; D i a g r a m O b j e c t K e y & g t ; & l t ; K e y & g t ; R e l a t i o n s h i p s \ & a m p ; l t ; T a b l e s \ S a l e s \ C o l u m n s \ Z i p & a m p ; g t ; - & a m p ; l t ; T a b l e s \ G e o \ C o l u m n s \ Z i p & a m p ; g t ; \ F K & l t ; / K e y & g t ; & l t ; / D i a g r a m O b j e c t K e y & g t ; & l t ; D i a g r a m O b j e c t K e y & g t ; & l t ; K e y & g t ; R e l a t i o n s h i p s \ & a m p ; l t ; T a b l e s \ S a l e s \ C o l u m n s \ Z i p & a m p ; g t ; - & a m p ; l t ; T a b l e s \ G e o \ C o l u m n s \ Z i p & a m p ; g t ; \ P K & l t ; / K e y & g t ; & l t ; / D i a g r a m O b j e c t K e y & g t ; & l t ; D i a g r a m O b j e c t K e y & g t ; & l t ; K e y & g t ; R e l a t i o n s h i p s \ & a m p ; l t ; T a b l e s \ S a l e s \ C o l u m n s \ Z i p & a m p ; g t ; - & a m p ; l t ; T a b l e s \ G e o \ C o l u m n s \ Z i p & a m p ; g t ; \ C r o s s F i l t e r & l t ; / K e y & g t ; & l t ; / D i a g r a m O b j e c t K e y & g t ; & l t ; / A l l K e y s & g t ; & l t ; S e l e c t e d K e y s & g t ; & l t ; D i a g r a m O b j e c t K e y & g t ; & l t ; K e y & g t ; T a b l e s \ D a t e \ C o l u m n s \ D a t e & l t ; / K e y & g t ; & l t ; / D i a g r a m O b j e c t K e y & g t ; & l t ; D i a g r a m O b j e c t K e y & g t ; & l t ; K e y & g t ; T a b l e s \ D a t e \ C o l u m n s \ M o n t h N a m e & l t ; / K e y & g t ; & l t ; / D i a g r a m O b j e c t K e y & g t ; & l t ; D i a g r a m O b j e c t K e y & g t ; & l t ; K e y & g t ; T a b l e s \ D a t e \ C o l u m n s \ Q u a r t e r & l t ; / K e y & g t ; & l t ; / D i a g r a m O b j e c t K e y & g t ; & l t ; D i a g r a m O b j e c t K e y & g t ; & l t ; K e y & g t ; T a b l e s \ D a t e \ C o l u m n s \ Y e a r & l t ; / K e y & g t ; & l t ; / D i a g r a m O b j e c t K e y & g t ; & l t ; / S e l e c t e d K e y s & g t ; & l t ; / M a i n t a i n e r & g t ; & l t ; V i e w S t a t e F a c t o r y T y p e & g t ; M i c r o s o f t . A n a l y s i s S e r v i c e s . C o m m o n . D i a g r a m D i s p l a y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E R   D i a g r a m & l t ; / K e y & g t ; & l t ; / a : K e y & g t ; & l t ; a : V a l u e   i : t y p e = " D i a g r a m D i s p l a y D i a g r a m V i e w S t a t e " & g t ; & l t ; L a y e d O u t & g t ; t r u e & l t ; / L a y e d O u t & g t ; & l t ; Z o o m P e r c e n t & g t ; 1 0 0 & l t ; / Z o o m P e r c e n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  f r o m   m o d e l & l t ; / K e y & g t ; & l t ; / a : K e y & g t ; & l t ; a : V a l u e 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e l e c t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 R e l a t i o n s h i p & l t ; / K e y & g t ; & l t ; / a : K e y & g t ; & l t ; a : V a l u e 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 C r e a t e   R e l a t i o n s h i p   D i a l o g & l t ; / K e y & g t ; & l t ; / a : K e y & g t ; & l t ; a : V a l u e 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 E d i t   R e l a t i o n s h i p   D i a l o g & l t ; / K e y & g t ; & l t ; / a : K e y & g t ; & l t ; a : V a l u e 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 H i e r a r c h y   w i t h   L e v e l s & l t ; / K e y & g t ; & l t ; / a : K e y & g t ; & l t ; a : V a l u e 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 E m p t y   H i e r a r c h y & l t ; / K e y & g t ; & l t ; / a : K e y & g t ; & l t ; a : V a l u e 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 f r o m   H i e r a r c h y & l t ; / K e y & g t ; & l t ; / a : K e y & g t ; & l t ; a : V a l u e 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n a m e   N o d e & l t ; / K e y & g t ; & l t ; / a : K e y & g t ; & l t ; a : V a l u e 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 N o d e & l t ; / K e y & g t ; & l t ; / a : K e y & g t ; & l t ; a : V a l u e 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 t h e   e n t i t y & l t ; / K e y & g t ; & l t ; / a : K e y & g t ; & l t ; a : V a l u e 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 t h e   e n t i t y & l t ; / K e y & g t ; & l t ; / a : K e y & g t ; & l t ; a : V a l u e 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G o T o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 U p & l t ; / K e y & g t ; & l t ; / a : K e y & g t ; & l t ; a : V a l u e 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 D o w n & l t ; / K e y & g t ; & l t ; / a : K e y & g t ; & l t ; a : V a l u e 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 A c t i v e & l t ; / K e y & g t ; & l t ; / a : K e y & g t ; & l t ; a : V a l u e 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 I n a c t i v e & l t ; / K e y & g t ; & l t ; / a : K e y & g t ; & l t ; a : V a l u e 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 C r o s s   F i l t e r   D i r e c t i o n   S i n g l e & l t ; / K e y & g t ; & l t ; / a : K e y & g t ; & l t ; a : V a l u e 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 C r o s s   F i l t e r   D i r e c t i o n   B o t h & l t ; / K e y & g t ; & l t ; / a : K e y & g t ; & l t ; a : V a l u e 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 E n d   P o i n t   M u l t i p l i c i t y   O n e & l t ; / K e y & g t ; & l t ; / a : K e y & g t ; & l t ; a : V a l u e 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 E n d   P o i n t   M u l t i p l i c i t y   M a n y & l t ; / K e y & g t ; & l t ; / a : K e y & g t ; & l t ; a : V a l u e 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d d   t o   a   H i e r a r c h y   i n   T a b l e   D a t e & l t ; / K e y & g t ; & l t ; / a : K e y & g t ; & l t ; a : V a l u e 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d d   t o   h i e r a r c h y   F o r   & a m p ; l t ; T a b l e s \ D a t e \ H i e r a r c h i e s \ Y Q M D & a m p ; g t ; & l t ; / K e y & g t ; & l t ; / a : K e y & g t ; & l t ; a : V a l u e 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 t o   a   H i e r a r c h y   i n   T a b l e   D a t e & l t ; / K e y & g t ; & l t ; / a : K e y & g t ; & l t ; a : V a l u e 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 i n t o   h i e r a r c h y   F o r   & a m p ; l t ; T a b l e s \ D a t e \ H i e r a r c h i e s \ Y Q M D & a m p ; g t ; & l t ; / K e y & g t ; & l t ; / a : K e y & g t ; & l t ; a : V a l u e 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d d i t i o n a l   I n f o 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C a l c u l a t e d   C o l u m n s & l t ; / K e y & g t ; & l t ; / a : K e y & g t ; & l t ; a : V a l u e 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W a r n i n g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g h l i g h t   R e a s o n s & l t ; / K e y & g t ; & l t ; / a : K e y & g t ; & l t ; a : V a l u e 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 R o l e s & l t ; / K e y & g t ; & l t ; / a : K e y & g t ; & l t ; a : V a l u e 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 S t a t e s & l t ; / K e y & g t ; & l t ; / a : K e y & g t ; & l t ; a : V a l u e 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D e l e t i o n   I m p a c t s & l t ; / K e y & g t ; & l t ; / a : K e y & g t ; & l t ; a : V a l u e 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e r a r c h y   I d e n t i f i e r s & l t ; / K e y & g t ; & l t ; / a : K e y & g t ; & l t ; a : V a l u e 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a b l e   I d e n t i f i e r s & l t ; / K e y & g t ; & l t ; / a : K e y & g t ; & l t ; a : V a l u e 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c t i o n   D e s c r i p t o r s & l t ; / K e y & g t ; & l t ; / a : K e y & g t ; & l t ; a : V a l u e 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n t   T e x t s & l t ; / K e y & g t ; & l t ; / a : K e y & g t ; & l t ; a : V a l u e 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 T a g s \ T a b l e & l t ; / K e y & g t ; & l t ; / a : K e y & g t ; & l t ; a : V a l u e 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 T a g s \ H i e r a r c h y L e v e l & l t ; / K e y & g t ; & l t ; / a : K e y & g t ; & l t ; a : V a l u e 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 T a g s \ A d d i t i o n a l   I n f o   f o r   S o u r c e 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 T a g s \ C a l c u l a t e d 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 T a g s \ E r r o r & l t ; / K e y & g t ; & l t ; / a : K e y & g t ; & l t ; a : V a l u e 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 T a g s \ N o t C a l c u l a t e d & l t ; / K e y & g t ; & l t ; / a : K e y & g t ; & l t ; a : V a l u e 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 T a g s \ D e l e t i n g & l t ; / K e y & g t ; & l t ; / a : K e y & g t ; & l t ; a : V a l u e 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 T a g s \ C r e a t i n g   V a l i d 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 T a g s \ L i n k e d   T a b l e 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 T a g s \ C r o s s F i l t e r D i r e c t i o n & l t ; / K e y & g t ; & l t ; / a : K e y & g t ; & l t ; a : V a l u e 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 T a g s \ C r o s s F i l t e r D i r e c t i o n S i n g l e & l t ; / K e y & g t ; & l t ; / a : K e y & g t ; & l t ; a : V a l u e 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 T a g s \ C r o s s F i l t e r D i r e c t i o n B o t h & l t ; / K e y & g t ; & l t ; / a : K e y & g t ; & l t ; a : V a l u e 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 T a g s \ E n d P o i n t M u l t i p l i c i t y O n e & l t ; / K e y & g t ; & l t ; / a : K e y & g t ; & l t ; a : V a l u e 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 T a g s \ E n d P o i n t M u l t i p l i c i t y M a n y & l t ; / K e y & g t ; & l t ; / a : K e y & g t ; & l t ; a : V a l u e 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 R e a s o n s \ T a g s \ H a r d 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 R e a s o n s \ T a g s \ M i n i m u m 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 p a r t   o f 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 T a g s \ H i n t   T e x t & l t ; / K e y & g t ; & l t ; / a : K e y & g t ; & l t ; a : V a l u e 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 T a g s \ T a b l e s \ & a m p ; l t ; T a b l e s \ S a l e s & a m p ; g t ; & l t ; / K e y & g t ; & l t ; / a : K e y & g t ; & l t ; a : V a l u e 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 T a g s \ T a b l e s \ & a m p ; l t ; T a b l e s \ D a t e & a m p ; g t ; & l t ; / K e y & g t ; & l t ; / a : K e y & g t ; & l t ; a : V a l u e 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 T a g s \ T a b l e s \ & a m p ; l t ; T a b l e s \ G e o & a m p ; g t ; & l t ; / K e y & g t ; & l t ; / a : K e y & g t ; & l t ; a : V a l u e 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 T a g s \ T a b l e s \ & a m p ; l t ; T a b l e s \ P r o d u c t & a m p ; g t ; & l t ; / K e y & g t ; & l t ; / a : K e y & g t ; & l t ; a : V a l u e 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 T a g s \ H i e r a r c h i e s \ & a m p ; l t ; T a b l e s \ D a t e \ H i e r a r c h i e s \ Y Q M D & a m p ; g t ; & l t ; / K e y & g t ; & l t ; / a : K e y & g t ; & l t ; a : V a l u e 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4 3 5 & l t ; / L e f t & g t ; & l t ; T a b I n d e x & g t ; 3 & l t ; / T a b I n d e x & g t ; & l t ; T o p & g t ; 2 2 7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C o l u m n s \ P r o d u c t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C o l u m n s \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C o l u m n s \ Z i p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C o l u m n s \ U n i t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C o l u m n s \ R e v e n u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M e a s u r e s \ T o t a l   U n i t s & l t ; / K e y & g t ; & l t ; / a : K e y & g t ; & l t ; a : V a l u e 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M e a s u r e s \ S a l e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M e a s u r e s \ Y T D   T o t a l   U n i t s & l t ; / K e y & g t ; & l t ; / a : K e y & g t ; & l t ; a : V a l u e 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M e a s u r e s \ L Y   Y T D   T o t a l   U n i t s & l t ; / K e y & g t ; & l t ; / a : K e y & g t ; & l t ; a : V a l u e 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M e a s u r e s \ Y T D   T o t a l   U n i t s   V a r & l t ; / K e y & g t ; & l t ; / a : K e y & g t ; & l t ; a : V a l u e 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M e a s u r e s \ Y T D   T o t a l   U n i t s   V a r   % & l t ; / K e y & g t ; & l t ; / a : K e y & g t ; & l t ; a : V a l u e 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M e a s u r e s \ T o t a l   V a n A r s d e l   U n i t s & l t ; / K e y & g t ; & l t ; / a : K e y & g t ; & l t ; a : V a l u e 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M e a s u r e s \ %   U n i t s   M a r k e t   S h a r e & l t ; / K e y & g t ; & l t ; / a : K e y & g t ; & l t ; a : V a l u e 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3 2 9 . 9 0 3 8 1 0 5 6 7 6 6 5 8 & l t ; / L e f t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M o n t h N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M o n t h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Q u a r t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Y e a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H i e r a r c h i e s \ Y Q M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H i e r a r c h i e s \ Y Q M D \ L e v e l s \ Y e a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H i e r a r c h i e s \ Y Q M D \ L e v e l s \ Q u a r t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H i e r a r c h i e s \ Y Q M D \ L e v e l s \ M o n t h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H i e r a r c h i e s \ Y Q M D \ L e v e l s \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Y Q M D \ A d d i t i o n a l   I n f o \ H i n t   T e x t & l t ; / K e y & g t ; & l t ; / a : K e y & g t ; & l t ; a : V a l u e 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G e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6 5 9 . 8 0 7 6 2 1 1 3 5 3 3 1 6 & l t ; / L e f t & g t ; & l t ; T a b I n d e x & g t ; 1 & l t ; / T a b I n d e x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G e o \ C o l u m n s \ Z i p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G e o \ C o l u m n s \ C i t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G e o \ C o l u m n s \ S t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G e o \ C o l u m n s \ R e g i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G e o \ C o l u m n s \ D i s t r i c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G e o \ C o l u m n s \ C o u n t r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6 4 . 7 1 1 4 3 1 7 0 2 9 9 7 2 8 8 & l t ; / L e f t & g t ; & l t ; T a b I n d e x & g t ; 2 & l t ; / T a b I n d e x & g t ; & l t ; T o p & g t ; 1 3 2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P r o d u c t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P r o d u c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C a t e g o r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S e g m e n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M a n u f a c t u r e r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M a n u f a c t u r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i s V a n A r s d e l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P r o d u c t I D & a m p ; g t ; - & a m p ; l t ; T a b l e s \ P r o d u c t \ C o l u m n s \ P r o d u c t I D & a m p ; g t ; & l t ; / K e y & g t ; & l t ; / a : K e y & g t ; & l t ; a : V a l u e   i : t y p e = " D i a g r a m D i s p l a y L i n k V i e w S t a t e " & g t ; & l t ; A u t o m a t i o n P r o p e r t y H e l p e r T e x t & g t ; E n d   p o i n t   1 :   ( 4 1 9 , 3 1 2 ) .   E n d   p o i n t   2 :   ( 2 8 0 . 7 1 1 4 3 1 7 0 2 9 9 7 , 2 0 7 ) 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4 1 9 & l t ; / b : _ x & g t ; & l t ; b : _ y & g t ; 3 1 2 & l t ; / b : _ y & g t ; & l t ; / b : P o i n t & g t ; & l t ; b : P o i n t & g t ; & l t ; b : _ x & g t ; 3 5 1 . 8 5 5 7 1 6 0 0 0 0 0 0 0 3 & l t ; / b : _ x & g t ; & l t ; b : _ y & g t ; 3 1 2 & l t ; / b : _ y & g t ; & l t ; / b : P o i n t & g t ; & l t ; b : P o i n t & g t ; & l t ; b : _ x & g t ; 3 4 9 . 8 5 5 7 1 6 0 0 0 0 0 0 0 3 & l t ; / b : _ x & g t ; & l t ; b : _ y & g t ; 3 1 0 & l t ; / b : _ y & g t ; & l t ; / b : P o i n t & g t ; & l t ; b : P o i n t & g t ; & l t ; b : _ x & g t ; 3 4 9 . 8 5 5 7 1 6 0 0 0 0 0 0 0 3 & l t ; / b : _ x & g t ; & l t ; b : _ y & g t ; 2 0 9 & l t ; / b : _ y & g t ; & l t ; / b : P o i n t & g t ; & l t ; b : P o i n t & g t ; & l t ; b : _ x & g t ; 3 4 7 . 8 5 5 7 1 6 0 0 0 0 0 0 0 3 & l t ; / b : _ x & g t ; & l t ; b : _ y & g t ; 2 0 7 & l t ; / b : _ y & g t ; & l t ; / b : P o i n t & g t ; & l t ; b : P o i n t & g t ; & l t ; b : _ x & g t ; 2 8 0 . 7 1 1 4 3 1 7 0 2 9 9 7 2 9 & l t ; / b : _ x & g t ; & l t ; b : _ y & g t ; 2 0 7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P r o d u c t I D & a m p ; g t ; - & a m p ; l t ; T a b l e s \ P r o d u c t \ C o l u m n s \ P r o d u c t I D 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4 1 9 & l t ; / b : _ x & g t ; & l t ; b : _ y & g t ; 3 0 4 & l t ; / b : _ y & g t ; & l t ; / L a b e l L o c a t i o n & g t ; & l t ; L o c a t i o n   x m l n s : b = " h t t p : / / s c h e m a s . d a t a c o n t r a c t . o r g / 2 0 0 4 / 0 7 / S y s t e m . W i n d o w s " & g t ; & l t ; b : _ x & g t ; 4 3 5 & l t ; / b : _ x & g t ; & l t ; b : _ y & g t ; 3 1 2 & l t ; / b : _ y & g t ; & l t ; / L o c a t i o n & g t ; & l t ; S h a p e R o t a t e A n g l e & g t ; 1 8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P r o d u c t I D & a m p ; g t ; - & a m p ; l t ; T a b l e s \ P r o d u c t \ C o l u m n s \ P r o d u c t I D 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2 6 4 . 7 1 1 4 3 1 7 0 2 9 9 7 2 9 & l t ; / b : _ x & g t ; & l t ; b : _ y & g t ; 1 9 9 & l t ; / b : _ y & g t ; & l t ; / L a b e l L o c a t i o n & g t ; & l t ; L o c a t i o n   x m l n s : b = " h t t p : / / s c h e m a s . d a t a c o n t r a c t . o r g / 2 0 0 4 / 0 7 / S y s t e m . W i n d o w s " & g t ; & l t ; b : _ x & g t ; 2 6 4 . 7 1 1 4 3 1 7 0 2 9 9 7 2 9 & l t ; / b : _ x & g t ; & l t ; b : _ y & g t ; 2 0 7 & l t ; / b : _ y & g t ; & l t ; / L o c a t i o n & g t ; & l t ; S h a p e R o t a t e A n g l e & g t ; 3 6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P r o d u c t I D & a m p ; g t ; - & a m p ; l t ; T a b l e s \ P r o d u c t \ C o l u m n s \ P r o d u c t I D 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4 1 9 & l t ; / b : _ x & g t ; & l t ; b : _ y & g t ; 3 1 2 & l t ; / b : _ y & g t ; & l t ; / b : P o i n t & g t ; & l t ; b : P o i n t & g t ; & l t ; b : _ x & g t ; 3 5 1 . 8 5 5 7 1 6 0 0 0 0 0 0 0 3 & l t ; / b : _ x & g t ; & l t ; b : _ y & g t ; 3 1 2 & l t ; / b : _ y & g t ; & l t ; / b : P o i n t & g t ; & l t ; b : P o i n t & g t ; & l t ; b : _ x & g t ; 3 4 9 . 8 5 5 7 1 6 0 0 0 0 0 0 0 3 & l t ; / b : _ x & g t ; & l t ; b : _ y & g t ; 3 1 0 & l t ; / b : _ y & g t ; & l t ; / b : P o i n t & g t ; & l t ; b : P o i n t & g t ; & l t ; b : _ x & g t ; 3 4 9 . 8 5 5 7 1 6 0 0 0 0 0 0 0 3 & l t ; / b : _ x & g t ; & l t ; b : _ y & g t ; 2 0 9 & l t ; / b : _ y & g t ; & l t ; / b : P o i n t & g t ; & l t ; b : P o i n t & g t ; & l t ; b : _ x & g t ; 3 4 7 . 8 5 5 7 1 6 0 0 0 0 0 0 0 3 & l t ; / b : _ x & g t ; & l t ; b : _ y & g t ; 2 0 7 & l t ; / b : _ y & g t ; & l t ; / b : P o i n t & g t ; & l t ; b : P o i n t & g t ; & l t ; b : _ x & g t ; 2 8 0 . 7 1 1 4 3 1 7 0 2 9 9 7 2 9 & l t ; / b : _ x & g t ; & l t ; b : _ y & g t ; 2 0 7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D a t e & a m p ; g t ; - & a m p ; l t ; T a b l e s \ D a t e \ C o l u m n s \ D a t e & a m p ; g t ; & l t ; / K e y & g t ; & l t ; / a : K e y & g t ; & l t ; a : V a l u e   i : t y p e = " D i a g r a m D i s p l a y L i n k V i e w S t a t e " & g t ; & l t ; A u t o m a t i o n P r o p e r t y H e l p e r T e x t & g t ; E n d   p o i n t   1 :   ( 4 1 9 , 2 9 2 ) .   E n d   p o i n t   2 :   ( 4 2 9 . 9 0 3 8 1 1 , 1 6 6 ) 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4 1 9 & l t ; / b : _ x & g t ; & l t ; b : _ y & g t ; 2 9 2 & l t ; / b : _ y & g t ; & l t ; / b : P o i n t & g t ; & l t ; b : P o i n t & g t ; & l t ; b : _ x & g t ; 4 1 7 . 5 0 0 0 0 0 0 0 4 5 & l t ; / b : _ x & g t ; & l t ; b : _ y & g t ; 2 9 2 & l t ; / b : _ y & g t ; & l t ; / b : P o i n t & g t ; & l t ; b : P o i n t & g t ; & l t ; b : _ x & g t ; 4 1 5 . 5 0 0 0 0 0 0 0 4 5 & l t ; / b : _ x & g t ; & l t ; b : _ y & g t ; 2 9 0 & l t ; / b : _ y & g t ; & l t ; / b : P o i n t & g t ; & l t ; b : P o i n t & g t ; & l t ; b : _ x & g t ; 4 1 5 . 5 0 0 0 0 0 0 0 4 5 & l t ; / b : _ x & g t ; & l t ; b : _ y & g t ; 2 0 9 . 5 & l t ; / b : _ y & g t ; & l t ; / b : P o i n t & g t ; & l t ; b : P o i n t & g t ; & l t ; b : _ x & g t ; 4 1 7 . 5 0 0 0 0 0 0 0 4 5 & l t ; / b : _ x & g t ; & l t ; b : _ y & g t ; 2 0 7 . 5 & l t ; / b : _ y & g t ; & l t ; / b : P o i n t & g t ; & l t ; b : P o i n t & g t ; & l t ; b : _ x & g t ; 4 2 7 . 9 0 3 8 1 1 & l t ; / b : _ x & g t ; & l t ; b : _ y & g t ; 2 0 7 . 5 & l t ; / b : _ y & g t ; & l t ; / b : P o i n t & g t ; & l t ; b : P o i n t & g t ; & l t ; b : _ x & g t ; 4 2 9 . 9 0 3 8 1 1 & l t ; / b : _ x & g t ; & l t ; b : _ y & g t ; 2 0 5 . 5 & l t ; / b : _ y & g t ; & l t ; / b : P o i n t & g t ; & l t ; b : P o i n t & g t ; & l t ; b : _ x & g t ; 4 2 9 . 9 0 3 8 1 1 & l t ; / b : _ x & g t ; & l t ; b : _ y & g t ; 1 6 6 . 0 0 0 0 0 0 0 0 0 0 0 0 0 6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D a t e & a m p ; g t ; - & a m p ; l t ; T a b l e s \ D a t e \ C o l u m n s \ D a t e 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4 1 9 & l t ; / b : _ x & g t ; & l t ; b : _ y & g t ; 2 8 4 & l t ; / b : _ y & g t ; & l t ; / L a b e l L o c a t i o n & g t ; & l t ; L o c a t i o n   x m l n s : b = " h t t p : / / s c h e m a s . d a t a c o n t r a c t . o r g / 2 0 0 4 / 0 7 / S y s t e m . W i n d o w s " & g t ; & l t ; b : _ x & g t ; 4 3 5 & l t ; / b : _ x & g t ; & l t ; b : _ y & g t ; 2 9 2 & l t ; / b : _ y & g t ; & l t ; / L o c a t i o n & g t ; & l t ; S h a p e R o t a t e A n g l e & g t ; 1 8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D a t e & a m p ; g t ; - & a m p ; l t ; T a b l e s \ D a t e \ C o l u m n s \ D a t e 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4 2 1 . 9 0 3 8 1 1 & l t ; / b : _ x & g t ; & l t ; b : _ y & g t ; 1 5 0 . 0 0 0 0 0 0 0 0 0 0 0 0 0 6 & l t ; / b : _ y & g t ; & l t ; / L a b e l L o c a t i o n & g t ; & l t ; L o c a t i o n   x m l n s : b = " h t t p : / / s c h e m a s . d a t a c o n t r a c t . o r g / 2 0 0 4 / 0 7 / S y s t e m . W i n d o w s " & g t ; & l t ; b : _ x & g t ; 4 2 9 . 9 0 3 8 1 1 & l t ; / b : _ x & g t ; & l t ; b : _ y & g t ; 1 5 0 . 0 0 0 0 0 0 0 0 0 0 0 0 0 6 & l t ; / b : _ y & g t ; & l t ; / L o c a t i o n & g t ; & l t ; S h a p e R o t a t e A n g l e & g t ; 9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D a t e & a m p ; g t ; - & a m p ; l t ; T a b l e s \ D a t e \ C o l u m n s \ D a t e 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4 1 9 & l t ; / b : _ x & g t ; & l t ; b : _ y & g t ; 2 9 2 & l t ; / b : _ y & g t ; & l t ; / b : P o i n t & g t ; & l t ; b : P o i n t & g t ; & l t ; b : _ x & g t ; 4 1 7 . 5 0 0 0 0 0 0 0 4 5 & l t ; / b : _ x & g t ; & l t ; b : _ y & g t ; 2 9 2 & l t ; / b : _ y & g t ; & l t ; / b : P o i n t & g t ; & l t ; b : P o i n t & g t ; & l t ; b : _ x & g t ; 4 1 5 . 5 0 0 0 0 0 0 0 4 5 & l t ; / b : _ x & g t ; & l t ; b : _ y & g t ; 2 9 0 & l t ; / b : _ y & g t ; & l t ; / b : P o i n t & g t ; & l t ; b : P o i n t & g t ; & l t ; b : _ x & g t ; 4 1 5 . 5 0 0 0 0 0 0 0 4 5 & l t ; / b : _ x & g t ; & l t ; b : _ y & g t ; 2 0 9 . 5 & l t ; / b : _ y & g t ; & l t ; / b : P o i n t & g t ; & l t ; b : P o i n t & g t ; & l t ; b : _ x & g t ; 4 1 7 . 5 0 0 0 0 0 0 0 4 5 & l t ; / b : _ x & g t ; & l t ; b : _ y & g t ; 2 0 7 . 5 & l t ; / b : _ y & g t ; & l t ; / b : P o i n t & g t ; & l t ; b : P o i n t & g t ; & l t ; b : _ x & g t ; 4 2 7 . 9 0 3 8 1 1 & l t ; / b : _ x & g t ; & l t ; b : _ y & g t ; 2 0 7 . 5 & l t ; / b : _ y & g t ; & l t ; / b : P o i n t & g t ; & l t ; b : P o i n t & g t ; & l t ; b : _ x & g t ; 4 2 9 . 9 0 3 8 1 1 & l t ; / b : _ x & g t ; & l t ; b : _ y & g t ; 2 0 5 . 5 & l t ; / b : _ y & g t ; & l t ; / b : P o i n t & g t ; & l t ; b : P o i n t & g t ; & l t ; b : _ x & g t ; 4 2 9 . 9 0 3 8 1 1 & l t ; / b : _ x & g t ; & l t ; b : _ y & g t ; 1 6 6 . 0 0 0 0 0 0 0 0 0 0 0 0 0 6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Z i p & a m p ; g t ; - & a m p ; l t ; T a b l e s \ G e o \ C o l u m n s \ Z i p & a m p ; g t ; & l t ; / K e y & g t ; & l t ; / a : K e y & g t ; & l t ; a : V a l u e   i : t y p e = " D i a g r a m D i s p l a y L i n k V i e w S t a t e " & g t ; & l t ; A u t o m a t i o n P r o p e r t y H e l p e r T e x t & g t ; E n d   p o i n t   1 :   ( 6 5 1 , 3 0 2 ) .   E n d   p o i n t   2 :   ( 6 4 3 . 8 0 7 6 2 1 1 3 5 3 3 2 , 7 5 ) 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6 5 1 & l t ; / b : _ x & g t ; & l t ; b : _ y & g t ; 3 0 2 & l t ; / b : _ y & g t ; & l t ; / b : P o i n t & g t ; & l t ; b : P o i n t & g t ; & l t ; b : _ x & g t ; 6 5 2 . 4 9 9 9 9 9 9 9 5 5 & l t ; / b : _ x & g t ; & l t ; b : _ y & g t ; 3 0 2 & l t ; / b : _ y & g t ; & l t ; / b : P o i n t & g t ; & l t ; b : P o i n t & g t ; & l t ; b : _ x & g t ; 6 5 4 . 4 9 9 9 9 9 9 9 5 5 & l t ; / b : _ x & g t ; & l t ; b : _ y & g t ; 3 0 0 & l t ; / b : _ y & g t ; & l t ; / b : P o i n t & g t ; & l t ; b : P o i n t & g t ; & l t ; b : _ x & g t ; 6 5 4 . 4 9 9 9 9 9 9 9 5 5 & l t ; / b : _ x & g t ; & l t ; b : _ y & g t ; 1 9 0 . 5 & l t ; / b : _ y & g t ; & l t ; / b : P o i n t & g t ; & l t ; b : P o i n t & g t ; & l t ; b : _ x & g t ; 6 5 2 . 4 9 9 9 9 9 9 9 5 5 & l t ; / b : _ x & g t ; & l t ; b : _ y & g t ; 1 8 8 . 5 & l t ; / b : _ y & g t ; & l t ; / b : P o i n t & g t ; & l t ; b : P o i n t & g t ; & l t ; b : _ x & g t ; 6 4 2 . 3 0 7 6 2 1 0 0 4 5 0 0 1 1 & l t ; / b : _ x & g t ; & l t ; b : _ y & g t ; 1 8 8 . 5 & l t ; / b : _ y & g t ; & l t ; / b : P o i n t & g t ; & l t ; b : P o i n t & g t ; & l t ; b : _ x & g t ; 6 4 0 . 3 0 7 6 2 1 0 0 4 5 0 0 1 1 & l t ; / b : _ x & g t ; & l t ; b : _ y & g t ; 1 8 6 . 5 & l t ; / b : _ y & g t ; & l t ; / b : P o i n t & g t ; & l t ; b : P o i n t & g t ; & l t ; b : _ x & g t ; 6 4 0 . 3 0 7 6 2 1 0 0 4 5 0 0 1 1 & l t ; / b : _ x & g t ; & l t ; b : _ y & g t ; 7 7 & l t ; / b : _ y & g t ; & l t ; / b : P o i n t & g t ; & l t ; b : P o i n t & g t ; & l t ; b : _ x & g t ; 6 4 2 . 3 0 7 6 2 1 0 0 4 5 0 0 1 1 & l t ; / b : _ x & g t ; & l t ; b : _ y & g t ; 7 5 & l t ; / b : _ y & g t ; & l t ; / b : P o i n t & g t ; & l t ; b : P o i n t & g t ; & l t ; b : _ x & g t ; 6 4 3 . 8 0 7 6 2 1 1 3 5 3 3 1 6 & l t ; / b : _ x & g t ; & l t ; b : _ y & g t ; 7 5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Z i p & a m p ; g t ; - & a m p ; l t ; T a b l e s \ G e o \ C o l u m n s \ Z i p 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6 3 5 & l t ; / b : _ x & g t ; & l t ; b : _ y & g t ; 2 9 4 & l t ; / b : _ y & g t ; & l t ; / L a b e l L o c a t i o n & g t ; & l t ; L o c a t i o n   x m l n s : b = " h t t p : / / s c h e m a s . d a t a c o n t r a c t . o r g / 2 0 0 4 / 0 7 / S y s t e m . W i n d o w s " & g t ; & l t ; b : _ x & g t ; 6 3 5 & l t ; / b : _ x & g t ; & l t ; b : _ y & g t ; 3 0 2 & l t ; / b : _ y & g t ; & l t ; / L o c a t i o n & g t ; & l t ; S h a p e R o t a t e A n g l e & g t ; 3 6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Z i p & a m p ; g t ; - & a m p ; l t ; T a b l e s \ G e o \ C o l u m n s \ Z i p 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6 4 3 . 8 0 7 6 2 1 1 3 5 3 3 1 6 & l t ; / b : _ x & g t ; & l t ; b : _ y & g t ; 6 7 & l t ; / b : _ y & g t ; & l t ; / L a b e l L o c a t i o n & g t ; & l t ; L o c a t i o n   x m l n s : b = " h t t p : / / s c h e m a s . d a t a c o n t r a c t . o r g / 2 0 0 4 / 0 7 / S y s t e m . W i n d o w s " & g t ; & l t ; b : _ x & g t ; 6 5 9 . 8 0 7 6 2 1 1 3 5 3 3 1 6 & l t ; / b : _ x & g t ; & l t ; b : _ y & g t ; 7 5 & l t ; / b : _ y & g t ; & l t ; / L o c a t i o n & g t ; & l t ; S h a p e R o t a t e A n g l e & g t ; 1 8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Z i p & a m p ; g t ; - & a m p ; l t ; T a b l e s \ G e o \ C o l u m n s \ Z i p 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6 5 1 & l t ; / b : _ x & g t ; & l t ; b : _ y & g t ; 3 0 2 & l t ; / b : _ y & g t ; & l t ; / b : P o i n t & g t ; & l t ; b : P o i n t & g t ; & l t ; b : _ x & g t ; 6 5 2 . 4 9 9 9 9 9 9 9 5 5 & l t ; / b : _ x & g t ; & l t ; b : _ y & g t ; 3 0 2 & l t ; / b : _ y & g t ; & l t ; / b : P o i n t & g t ; & l t ; b : P o i n t & g t ; & l t ; b : _ x & g t ; 6 5 4 . 4 9 9 9 9 9 9 9 5 5 & l t ; / b : _ x & g t ; & l t ; b : _ y & g t ; 3 0 0 & l t ; / b : _ y & g t ; & l t ; / b : P o i n t & g t ; & l t ; b : P o i n t & g t ; & l t ; b : _ x & g t ; 6 5 4 . 4 9 9 9 9 9 9 9 5 5 & l t ; / b : _ x & g t ; & l t ; b : _ y & g t ; 1 9 0 . 5 & l t ; / b : _ y & g t ; & l t ; / b : P o i n t & g t ; & l t ; b : P o i n t & g t ; & l t ; b : _ x & g t ; 6 5 2 . 4 9 9 9 9 9 9 9 5 5 & l t ; / b : _ x & g t ; & l t ; b : _ y & g t ; 1 8 8 . 5 & l t ; / b : _ y & g t ; & l t ; / b : P o i n t & g t ; & l t ; b : P o i n t & g t ; & l t ; b : _ x & g t ; 6 4 2 . 3 0 7 6 2 1 0 0 4 5 0 0 1 1 & l t ; / b : _ x & g t ; & l t ; b : _ y & g t ; 1 8 8 . 5 & l t ; / b : _ y & g t ; & l t ; / b : P o i n t & g t ; & l t ; b : P o i n t & g t ; & l t ; b : _ x & g t ; 6 4 0 . 3 0 7 6 2 1 0 0 4 5 0 0 1 1 & l t ; / b : _ x & g t ; & l t ; b : _ y & g t ; 1 8 6 . 5 & l t ; / b : _ y & g t ; & l t ; / b : P o i n t & g t ; & l t ; b : P o i n t & g t ; & l t ; b : _ x & g t ; 6 4 0 . 3 0 7 6 2 1 0 0 4 5 0 0 1 1 & l t ; / b : _ x & g t ; & l t ; b : _ y & g t ; 7 7 & l t ; / b : _ y & g t ; & l t ; / b : P o i n t & g t ; & l t ; b : P o i n t & g t ; & l t ; b : _ x & g t ; 6 4 2 . 3 0 7 6 2 1 0 0 4 5 0 0 1 1 & l t ; / b : _ x & g t ; & l t ; b : _ y & g t ; 7 5 & l t ; / b : _ y & g t ; & l t ; / b : P o i n t & g t ; & l t ; b : P o i n t & g t ; & l t ; b : _ x & g t ; 6 4 3 . 8 0 7 6 2 1 1 3 5 3 3 1 6 & l t ; / b : _ x & g t ; & l t ; b : _ y & g t ; 7 5 & l t ; / b : _ y & g t ; & l t ; / b : P o i n t & g t ; & l t ; / P o i n t s & g t ; & l t ; / a : V a l u e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16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P o w e r P i v o t V e r s i o n " > < C u s t o m C o n t e n t > < ! [ C D A T A [ 1 1 . 0 . 9 1 6 5 . 1 1 8 6 ] ] > < / C u s t o m C o n t e n t > < / G e m i n i > 
</file>

<file path=customXml/item18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9.xml>��< ? x m l   v e r s i o n = " 1 . 0 "   e n c o d i n g = " U T F - 1 6 " ? > < G e m i n i   x m l n s = " h t t p : / / g e m i n i / p i v o t c u s t o m i z a t i o n / M e a s u r e G r i d S t a t e " > < C u s t o m C o n t e n t > & l t ; A r r a y O f K e y V a l u e O f s t r i n g S a n d b o x E d i t o r . M e a s u r e G r i d S t a t e S c d E 3 5 R y 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& g t ; & l t ; K e y V a l u e O f s t r i n g S a n d b o x E d i t o r . M e a s u r e G r i d S t a t e S c d E 3 5 R y & g t ; & l t ; K e y & g t ; S a l e s _ c f 5 0 0 1 9 3 - 0 e 3 5 - 4 3 4 c - 9 e a 8 - 4 1 9 9 d f 4 2 b f a 6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1 7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D a t e _ d 7 b 4 3 1 c c - 7 6 e 2 - 4 7 c d - 9 b a 1 - 8 f 8 1 8 a c b e 3 c d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1 1 3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P r o d u c t _ c 9 9 1 b 1 c a - 6 f b 6 - 4 0 2 1 - 8 f 1 8 - 7 d f 9 7 4 8 f d 0 c 8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1 1 3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/ A r r a y O f K e y V a l u e O f s t r i n g S a n d b o x E d i t o r . M e a s u r e G r i d S t a t e S c d E 3 5 R y & g t ;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C o u n t I n S a n d b o x " > < C u s t o m C o n t e n t > < ! [ C D A T A [ 4 ] ] > < / C u s t o m C o n t e n t > < / G e m i n i > 
</file>

<file path=customXml/item20.xml>��< ? x m l   v e r s i o n = " 1 . 0 "   e n c o d i n g = " U T F - 1 6 " ? > < G e m i n i   x m l n s = " h t t p : / / g e m i n i / p i v o t c u s t o m i z a t i o n / T a b l e W i d g e t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T a b l e W i d g e t V i e w M o d e l S a n d b o x A d a p t e r " & g t ; & l t ; T a b l e N a m e & g t ; D a t e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 i : t y p e = " S a n d b o x E d i t o r T a b l e W i d g e t V i e w M o d e l K e y " & g t ; & l t ; T a b l e N a m e & g t ; D a t e & l t ; / T a b l e N a m e & g t ; & l t ; / K e y & g t ; & l t ; M a i n t a i n e r 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n t h N o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n t h N a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Q u a r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Y e a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P r o d u c t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 i : t y p e = " S a n d b o x E d i t o r T a b l e W i d g e t V i e w M o d e l K e y " & g t ; & l t ; T a b l e N a m e & g t ; P r o d u c t & l t ; / T a b l e N a m e & g t ; & l t ; / K e y & g t ; & l t ; M a i n t a i n e r 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I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t e g o r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e g m e n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a n u f a c t u r e r I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a n u f a c t u r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s V a n A r s d e l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S a l e s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 i : t y p e = " S a n d b o x E d i t o r T a b l e W i d g e t V i e w M o d e l K e y " & g t ; & l t ; T a b l e N a m e & g t ; S a l e s & l t ; / T a b l e N a m e & g t ; & l t ; / K e y & g t ; & l t ; M a i n t a i n e r 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I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Z i p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U n i t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e v e n u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21.xml>��< ? x m l   v e r s i o n = " 1 . 0 "   e n c o d i n g = " U T F - 1 6 " ? > < G e m i n i   x m l n s = " h t t p : / / g e m i n i / p i v o t c u s t o m i z a t i o n / T a b l e X M L _ P r o d u c t _ c 9 9 1 b 1 c a - 6 f b 6 - 4 0 2 1 - 8 f 1 8 - 7 d f 9 7 4 8 f d 0 c 8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 P r o d u c t I D < / s t r i n g > < / k e y > < v a l u e > < i n t > 9 7 < / i n t > < / v a l u e > < / i t e m > < i t e m > < k e y > < s t r i n g > P r o d u c t < / s t r i n g > < / k e y > < v a l u e > < i n t > 8 4 < / i n t > < / v a l u e > < / i t e m > < i t e m > < k e y > < s t r i n g > C a t e g o r y < / s t r i n g > < / k e y > < v a l u e > < i n t > 9 1 < / i n t > < / v a l u e > < / i t e m > < i t e m > < k e y > < s t r i n g > S e g m e n t < / s t r i n g > < / k e y > < v a l u e > < i n t > 9 1 < / i n t > < / v a l u e > < / i t e m > < i t e m > < k e y > < s t r i n g > M a n u f a c t u r e r I D < / s t r i n g > < / k e y > < v a l u e > < i n t > 1 3 3 < / i n t > < / v a l u e > < / i t e m > < i t e m > < k e y > < s t r i n g > M a n u f a c t u r e r < / s t r i n g > < / k e y > < v a l u e > < i n t > 1 2 0 < / i n t > < / v a l u e > < / i t e m > < i t e m > < k e y > < s t r i n g > i s V a n A r s d e l < / s t r i n g > < / k e y > < v a l u e > < i n t > 1 6 2 < / i n t > < / v a l u e > < / i t e m > < / C o l u m n W i d t h s > < C o l u m n D i s p l a y I n d e x > < i t e m > < k e y > < s t r i n g > P r o d u c t I D < / s t r i n g > < / k e y > < v a l u e > < i n t > 0 < / i n t > < / v a l u e > < / i t e m > < i t e m > < k e y > < s t r i n g > P r o d u c t < / s t r i n g > < / k e y > < v a l u e > < i n t > 1 < / i n t > < / v a l u e > < / i t e m > < i t e m > < k e y > < s t r i n g > C a t e g o r y < / s t r i n g > < / k e y > < v a l u e > < i n t > 2 < / i n t > < / v a l u e > < / i t e m > < i t e m > < k e y > < s t r i n g > S e g m e n t < / s t r i n g > < / k e y > < v a l u e > < i n t > 3 < / i n t > < / v a l u e > < / i t e m > < i t e m > < k e y > < s t r i n g > M a n u f a c t u r e r I D < / s t r i n g > < / k e y > < v a l u e > < i n t > 4 < / i n t > < / v a l u e > < / i t e m > < i t e m > < k e y > < s t r i n g > M a n u f a c t u r e r < / s t r i n g > < / k e y > < v a l u e > < i n t > 5 < / i n t > < / v a l u e > < / i t e m > < i t e m > < k e y > < s t r i n g > i s V a n A r s d e l 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C l i e n t W i n d o w X M L " > < C u s t o m C o n t e n t > < ! [ C D A T A [ S a l e s _ c f 5 0 0 1 9 3 - 0 e 3 5 - 4 3 4 c - 9 e a 8 - 4 1 9 9 d f 4 2 b f a 6 ] ] > < / C u s t o m C o n t e n t > < / G e m i n i > 
</file>

<file path=customXml/item4.xml>��< ? x m l   v e r s i o n = " 1 . 0 "   e n c o d i n g = " u t f - 1 6 " ? > < D a t a M a s h u p   x m l n s = " h t t p : / / s c h e m a s . m i c r o s o f t . c o m / D a t a M a s h u p " > A A A A A P Q E A A B Q S w M E F A A C A A g A A b R J R x r 1 H x + m A A A A + Q A A A B I A H A B D b 2 5 m a W c v U G F j a 2 F n Z S 5 4 b W w g o h g A K K A U A A A A A A A A A A A A A A A A A A A A A A A A A A A A h Y + 9 D o I w G E V f h X S n P 4 j G k I 8 y u E p i Q j S u T a n Q C M X Q Y n k 3 B x / J V 5 B E M W y O 9 + Q M 5 7 4 e T 8 j G t g n u q r e 6 M y l i m K J A G d m V 2 l Q p G t w l 3 K K M w 0 H I q 6 h U M M n G J q M t U 1 Q 7 d 0 s I 8 d 5 j v 8 J d X 5 G I U k b O + b 6 Q t W o F + s n 6 v x x q Y 5 0 w U i E O p 0 8 M j 3 A U 4 5 h u 1 p j F l A G Z O e T a L J w p G V M g C w i 7 o X F D r 7 g y 4 b E A M k 8 g 3 x v 8 D V B L A w Q U A A I A C A A B t E l H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A b R J R 4 a 1 s d v s A Q A A C w c A A B M A H A B G b 3 J t d W x h c y 9 T Z W N 0 a W 9 u M S 5 t I K I Y A C i g F A A A A A A A A A A A A A A A A A A A A A A A A A A A A N V U X W v b M B R 9 D + Q / C O 3 F A W F o 2 f a w k Y d h d 2 s Y G 1 u c M d o k D M W + d U R t q U h X I S X 4 v 1 e O v c S p T C n r X u o X W + f o n v t x L B l I U S h J k u Z 9 9 n E 4 G A 7 M m m v I S M I L M G R M C s D h g L g n U V a n 4 J C L b Q p F + F v p 2 5 V S t 8 F n U U A Y K Y k g 0 Q Q 0 + r C I J 5 8 u F z F H v t i L h N v C b O m I E W m L g h H U F k a s 1 a z 5 P 8 k a A J 1 w k 2 E 3 n y C U Y 7 r n K P s q Z O Y W 9 R a 6 r O a 1 7 L K N f k N / a F U q d N V e A s 9 A G + p U Z n z l C m q Z F g 8 6 i U a H 6 G j N Z e 6 C Z / d 3 c I y c a S 7 N j d J l p A p b y p o 0 Q U 8 q t t v V Y G Z T n M S U k Y n E 9 2 / D e n v F y I 6 6 Q s G h 6 N Y k c 9 9 7 8 F r c + T t / S Y H G h 6 e w A W k P G t K W K 9 B V N R o O h O z t o O t e n b 3 X v M h s w l i l t n R u P W l d r R C m Z u O M m 8 d Q i F I g 6 D F l l F 3 I V G V C 5 u O z 8 3 f n y 9 E / m L E v 5 n / 6 0 D v s b 6 6 x 9 X f l T 7 Y h e H k I Q d j i k f G E f l q u X f P e 7 i v g + l S 9 O j Y 1 h V J t X J l N 9 Z 1 h N E Q L B 4 + 6 Z 3 9 r O P X 5 s V j X 6 i + g X u a 0 E 3 g 1 R v c e o E j g v W d O g p 1 / 4 o B O I X c X n Q f H w q A W K X p E p K x E f a r + z C P Y 3 g 0 v 8 6 Y V e T X + P H E h t p Q / Y u d T r n S P g 5 D X 8 / E P K Z f 2 h q d o N e i + R F 3 + 2 c Y 9 A F B L A Q I t A B Q A A g A I A A G 0 S U c a 9 R 8 f p g A A A P k A A A A S A A A A A A A A A A A A A A A A A A A A A A B D b 2 5 m a W c v U G F j a 2 F n Z S 5 4 b W x Q S w E C L Q A U A A I A C A A B t E l H D 8 r p q 6 Q A A A D p A A A A E w A A A A A A A A A A A A A A A A D y A A A A W 0 N v b n R l b n R f V H l w Z X N d L n h t b F B L A Q I t A B Q A A g A I A A G 0 S U e G t b H b 7 A E A A A s H A A A T A A A A A A A A A A A A A A A A A O M B A A B G b 3 J t d W x h c y 9 T Z W N 0 a W 9 u M S 5 t U E s F B g A A A A A D A A M A w g A A A B w E A A A A A D Q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V 2 9 y a 2 J v b 2 t H c m 9 1 c F R 5 c G U g e H N p O m 5 p b D 0 i d H J 1 Z S I g L z 4 8 L 1 B l c m 1 p c 3 N p b 2 5 M a X N 0 P n A k A A A A A A A A T i Q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N h b G V z P C 9 J d G V t U G F 0 a D 4 8 L 0 l 0 Z W 1 M b 2 N h d G l v b j 4 8 U 3 R h Y m x l R W 5 0 c m l l c z 4 8 R W 5 0 c n k g V H l w Z T 0 i S X N Q c m l 2 Y X R l I i B W Y W x 1 Z T 0 i b D A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F b m F i b G V k I i B W Y W x 1 Z T 0 i b D A i I C 8 + P E V u d H J 5 I F R 5 c G U 9 I k Z p b G x U b 0 R h d G F N b 2 R l b E V u Y W J s Z W Q i I F Z h b H V l P S J s M S I g L z 4 8 R W 5 0 c n k g V H l w Z T 0 i R m l s b F N 0 Y X R 1 c y I g V m F s d W U 9 I n N D b 2 1 w b G V 0 Z S I g L z 4 8 R W 5 0 c n k g V H l w Z T 0 i R m l s b E N v d W 5 0 I i B W Y W x 1 Z T 0 i b D E x N z k x N y I g L z 4 8 R W 5 0 c n k g V H l w Z T 0 i R m l s b E V y c m 9 y Q 2 9 1 b n Q i I F Z h b H V l P S J s M C I g L z 4 8 R W 5 0 c n k g V H l w Z T 0 i R m l s b E N v b H V t b k 5 h b W V z I i B W Y W x 1 Z T 0 i c 1 s m c X V v d D t Q c m 9 k d W N 0 S U Q m c X V v d D s s J n F 1 b 3 Q 7 R G F 0 Z S Z x d W 9 0 O y w m c X V v d D t a a X A m c X V v d D s s J n F 1 b 3 Q 7 V W 5 p d H M m c X V v d D s s J n F 1 b 3 Q 7 U m V 2 Z W 5 1 Z S Z x d W 9 0 O 1 0 i I C 8 + P E V u d H J 5 I F R 5 c G U 9 I k Z p b G x F c n J v c k N v Z G U i I F Z h b H V l P S J z V W 5 r b m 9 3 b i I g L z 4 8 R W 5 0 c n k g V H l w Z T 0 i R m l s b E x h c 3 R V c G R h d G V k I i B W Y W x 1 Z T 0 i Z D I w M T U t M T A t M T B U M D M 6 M j k 6 M D k u N T c z M z c 1 O V o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h b G V z L 0 N o Y W 5 n Z W Q g V H l w Z S 5 7 U H J v Z H V j d E l E L D B 9 J n F 1 b 3 Q 7 L C Z x d W 9 0 O 1 N l Y 3 R p b 2 4 x L 1 N h b G V z L 0 N o Y W 5 n Z W Q g V H l w Z S 5 7 R G F 0 Z S w x f S Z x d W 9 0 O y w m c X V v d D t T Z W N 0 a W 9 u M S 9 T Y W x l c y 9 D a G F u Z 2 V k I F R 5 c G U u e 1 p p c C w y f S Z x d W 9 0 O y w m c X V v d D t T Z W N 0 a W 9 u M S 9 T Y W x l c y 9 D a G F u Z 2 V k I F R 5 c G U u e 1 V u a X R z L D N 9 J n F 1 b 3 Q 7 L C Z x d W 9 0 O 1 N l Y 3 R p b 2 4 x L 1 N h b G V z L 0 N o Y W 5 n Z W Q g V H l w Z S 5 7 U m V 2 Z W 5 1 Z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T Y W x l c y 9 D a G F u Z 2 V k I F R 5 c G U u e 1 B y b 2 R 1 Y 3 R J R C w w f S Z x d W 9 0 O y w m c X V v d D t T Z W N 0 a W 9 u M S 9 T Y W x l c y 9 D a G F u Z 2 V k I F R 5 c G U u e 0 R h d G U s M X 0 m c X V v d D s s J n F 1 b 3 Q 7 U 2 V j d G l v b j E v U 2 F s Z X M v Q 2 h h b m d l Z C B U e X B l L n t a a X A s M n 0 m c X V v d D s s J n F 1 b 3 Q 7 U 2 V j d G l v b j E v U 2 F s Z X M v Q 2 h h b m d l Z C B U e X B l L n t V b m l 0 c y w z f S Z x d W 9 0 O y w m c X V v d D t T Z W N 0 a W 9 u M S 9 T Y W x l c y 9 D a G F u Z 2 V k I F R 5 c G U u e 1 J l d m V u d W U s N H 0 m c X V v d D t d L C Z x d W 9 0 O 1 J l b G F 0 a W 9 u c 2 h p c E l u Z m 8 m c X V v d D s 6 W 1 1 9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Q n V m Z m V y T m V 4 d F J l Z n J l c 2 g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T Y W x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9 T Y W x l c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Z T w v S X R l b V B h d G g + P C 9 J d G V t T G 9 j Y X R p b 2 4 + P F N 0 Y W J s Z U V u d H J p Z X M + P E V u d H J 5 I F R 5 c G U 9 I k l z U H J p d m F 0 Z S I g V m F s d W U 9 I m w w I i A v P j x F b n R y e S B U e X B l P S J S Z X N 1 b H R U e X B l I i B W Y W x 1 Z T 0 i c 1 R h Y m x l I i A v P j x F b n R y e S B U e X B l P S J G a W x s R W 5 h Y m x l Z C I g V m F s d W U 9 I m w w I i A v P j x F b n R y e S B U e X B l P S J G a W x s V G 9 E Y X R h T W 9 k Z W x F b m F i b G V k I i B W Y W x 1 Z T 0 i b D E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h d G U v Q 2 h h b m d l Z C B U e X B l L n t E Y X R l L D B 9 J n F 1 b 3 Q 7 L C Z x d W 9 0 O 1 N l Y 3 R p b 2 4 x L 0 R h d G U v Q 2 h h b m d l Z C B U e X B l L n t N b 2 5 0 a E 5 v L D F 9 J n F 1 b 3 Q 7 L C Z x d W 9 0 O 1 N l Y 3 R p b 2 4 x L 0 R h d G U v Q 2 h h b m d l Z C B U e X B l L n t N b 2 5 0 a E 5 h b W U s M n 0 m c X V v d D s s J n F 1 b 3 Q 7 U 2 V j d G l v b j E v R G F 0 Z S 9 D a G F u Z 2 V k I F R 5 c G U u e 1 F 1 Y X J 0 Z X I s N H 0 m c X V v d D s s J n F 1 b 3 Q 7 U 2 V j d G l v b j E v R G F 0 Z S 9 D a G F u Z 2 V k I F R 5 c G U u e 1 l l Y X I s N X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G F 0 Z S 9 D a G F u Z 2 V k I F R 5 c G U u e 0 R h d G U s M H 0 m c X V v d D s s J n F 1 b 3 Q 7 U 2 V j d G l v b j E v R G F 0 Z S 9 D a G F u Z 2 V k I F R 5 c G U u e 0 1 v b n R o T m 8 s M X 0 m c X V v d D s s J n F 1 b 3 Q 7 U 2 V j d G l v b j E v R G F 0 Z S 9 D a G F u Z 2 V k I F R 5 c G U u e 0 1 v b n R o T m F t Z S w y f S Z x d W 9 0 O y w m c X V v d D t T Z W N 0 a W 9 u M S 9 E Y X R l L 0 N o Y W 5 n Z W Q g V H l w Z S 5 7 U X V h c n R l c i w 0 f S Z x d W 9 0 O y w m c X V v d D t T Z W N 0 a W 9 u M S 9 E Y X R l L 0 N o Y W 5 n Z W Q g V H l w Z S 5 7 W W V h c i w 1 f S Z x d W 9 0 O 1 0 s J n F 1 b 3 Q 7 U m V s Y X R p b 2 5 z a G l w S W 5 m b y Z x d W 9 0 O z p b X X 0 i I C 8 + P E V u d H J 5 I F R 5 c G U 9 I k Z p b G x M Y X N 0 V X B k Y X R l Z C I g V m F s d W U 9 I m Q y M D E 1 L T E w L T E w V D A z O j I 5 O j Q 1 L j Q 5 O D Y 2 M z R a I i A v P j x F b n R y e S B U e X B l P S J G a W x s R X J y b 3 J D b 2 R l I i B W Y W x 1 Z T 0 i c 1 V u a 2 5 v d 2 4 i I C 8 + P E V u d H J 5 I F R 5 c G U 9 I k Z p b G x D b 2 x 1 b W 5 O Y W 1 l c y I g V m F s d W U 9 I n N b J n F 1 b 3 Q 7 R G F 0 Z S Z x d W 9 0 O y w m c X V v d D t N b 2 5 0 a E 5 v J n F 1 b 3 Q 7 L C Z x d W 9 0 O 0 1 v b n R o T m F t Z S Z x d W 9 0 O y w m c X V v d D t R d W F y d G V y J n F 1 b 3 Q 7 L C Z x d W 9 0 O 1 l l Y X I m c X V v d D t d I i A v P j x F b n R y e S B U e X B l P S J G a W x s R X J y b 3 J D b 3 V u d C I g V m F s d W U 9 I m w w I i A v P j x F b n R y e S B U e X B l P S J G a W x s Q 2 9 1 b n Q i I F Z h b H V l P S J s N z M w I i A v P j x F b n R y e S B U e X B l P S J G a W x s U 3 R h d H V z I i B W Y W x 1 Z T 0 i c 0 N v b X B s Z X R l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T m F t Z V V w Z G F 0 Z W R B Z n R l c k Z p b G w i I F Z h b H V l P S J s M C I g L z 4 8 R W 5 0 c n k g V H l w Z T 0 i Q n V m Z m V y T m V 4 d F J l Z n J l c 2 g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E Y X R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U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W 8 8 L 0 l 0 Z W 1 Q Y X R o P j w v S X R l b U x v Y 2 F 0 a W 9 u P j x T d G F i b G V F b n R y a W V z P j x F b n R y e S B U e X B l P S J J c 1 B y a X Z h d G U i I F Z h b H V l P S J s M C I g L z 4 8 R W 5 0 c n k g V H l w Z T 0 i U m V z d W x 0 V H l w Z S I g V m F s d W U 9 I n N U Y W J s Z S I g L z 4 8 R W 5 0 c n k g V H l w Z T 0 i R m l s b E V u Y W J s Z W Q i I F Z h b H V l P S J s M C I g L z 4 8 R W 5 0 c n k g V H l w Z T 0 i R m l s b F R v R G F 0 Y U 1 v Z G V s R W 5 h Y m x l Z C I g V m F s d W U 9 I m w x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Z W 8 v Q 2 h h b m d l Z C B U e X B l L n t a a X A s M H 0 m c X V v d D s s J n F 1 b 3 Q 7 U 2 V j d G l v b j E v R 2 V v L 0 N o Y W 5 n Z W Q g V H l w Z S 5 7 Q 2 l 0 e S w x f S Z x d W 9 0 O y w m c X V v d D t T Z W N 0 a W 9 u M S 9 H Z W 8 v Q 2 h h b m d l Z C B U e X B l L n t T d G F 0 Z S w y f S Z x d W 9 0 O y w m c X V v d D t T Z W N 0 a W 9 u M S 9 H Z W 8 v Q 2 h h b m d l Z C B U e X B l L n t S Z W d p b 2 4 s M 3 0 m c X V v d D s s J n F 1 b 3 Q 7 U 2 V j d G l v b j E v R 2 V v L 0 N o Y W 5 n Z W Q g V H l w Z S 5 7 R G l z d H J p Y 3 Q s N H 0 m c X V v d D s s J n F 1 b 3 Q 7 U 2 V j d G l v b j E v R 2 V v L 0 N o Y W 5 n Z W Q g V H l w Z S 5 7 Q 2 9 1 b n R y e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H Z W 8 v Q 2 h h b m d l Z C B U e X B l L n t a a X A s M H 0 m c X V v d D s s J n F 1 b 3 Q 7 U 2 V j d G l v b j E v R 2 V v L 0 N o Y W 5 n Z W Q g V H l w Z S 5 7 Q 2 l 0 e S w x f S Z x d W 9 0 O y w m c X V v d D t T Z W N 0 a W 9 u M S 9 H Z W 8 v Q 2 h h b m d l Z C B U e X B l L n t T d G F 0 Z S w y f S Z x d W 9 0 O y w m c X V v d D t T Z W N 0 a W 9 u M S 9 H Z W 8 v Q 2 h h b m d l Z C B U e X B l L n t S Z W d p b 2 4 s M 3 0 m c X V v d D s s J n F 1 b 3 Q 7 U 2 V j d G l v b j E v R 2 V v L 0 N o Y W 5 n Z W Q g V H l w Z S 5 7 R G l z d H J p Y 3 Q s N H 0 m c X V v d D s s J n F 1 b 3 Q 7 U 2 V j d G l v b j E v R 2 V v L 0 N o Y W 5 n Z W Q g V H l w Z S 5 7 Q 2 9 1 b n R y e S w 1 f S Z x d W 9 0 O 1 0 s J n F 1 b 3 Q 7 U m V s Y X R p b 2 5 z a G l w S W 5 m b y Z x d W 9 0 O z p b X X 0 i I C 8 + P E V u d H J 5 I F R 5 c G U 9 I k Z p b G x M Y X N 0 V X B k Y X R l Z C I g V m F s d W U 9 I m Q y M D E 1 L T E w L T E w V D A z O j M w O j E 3 L j I y M D I z M T l a I i A v P j x F b n R y e S B U e X B l P S J G a W x s R X J y b 3 J D b 2 R l I i B W Y W x 1 Z T 0 i c 1 V u a 2 5 v d 2 4 i I C 8 + P E V u d H J 5 I F R 5 c G U 9 I k Z p b G x D b 2 x 1 b W 5 O Y W 1 l c y I g V m F s d W U 9 I n N b J n F 1 b 3 Q 7 W m l w J n F 1 b 3 Q 7 L C Z x d W 9 0 O 0 N p d H k m c X V v d D s s J n F 1 b 3 Q 7 U 3 R h d G U m c X V v d D s s J n F 1 b 3 Q 7 U m V n a W 9 u J n F 1 b 3 Q 7 L C Z x d W 9 0 O 0 R p c 3 R y a W N 0 J n F 1 b 3 Q 7 L C Z x d W 9 0 O 0 N v d W 5 0 c n k m c X V v d D t d I i A v P j x F b n R y e S B U e X B l P S J G a W x s R X J y b 3 J D b 3 V u d C I g V m F s d W U 9 I m w w I i A v P j x F b n R y e S B U e X B l P S J G a W x s Q 2 9 1 b n Q i I F Z h b H V l P S J s N z Q x N i I g L z 4 8 R W 5 0 c n k g V H l w Z T 0 i R m l s b F N 0 Y X R 1 c y I g V m F s d W U 9 I n N D b 2 1 w b G V 0 Z S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5 h b W V V c G R h d G V k Q W Z 0 Z X J G a W x s I i B W Y W x 1 Z T 0 i b D A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R 2 V v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b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W 8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k d W N 0 P C 9 J d G V t U G F 0 a D 4 8 L 0 l 0 Z W 1 M b 2 N h d G l v b j 4 8 U 3 R h Y m x l R W 5 0 c m l l c z 4 8 R W 5 0 c n k g V H l w Z T 0 i S X N Q c m l 2 Y X R l I i B W Y W x 1 Z T 0 i b D A i I C 8 + P E V u d H J 5 I F R 5 c G U 9 I l J l c 3 V s d F R 5 c G U i I F Z h b H V l P S J z V G F i b G U i I C 8 + P E V u d H J 5 I F R 5 c G U 9 I k Z p b G x F b m F i b G V k I i B W Y W x 1 Z T 0 i b D A i I C 8 + P E V u d H J 5 I F R 5 c G U 9 I k Z p b G x U b 0 R h d G F N b 2 R l b E V u Y W J s Z W Q i I F Z h b H V l P S J s M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H J v Z H V j d C 9 D a G F u Z 2 V k I F R 5 c G U u e 1 B y b 2 R 1 Y 3 R J R C w w f S Z x d W 9 0 O y w m c X V v d D t T Z W N 0 a W 9 u M S 9 Q c m 9 k d W N 0 L 0 N o Y W 5 n Z W Q g V H l w Z S 5 7 U H J v Z H V j d C w x f S Z x d W 9 0 O y w m c X V v d D t T Z W N 0 a W 9 u M S 9 Q c m 9 k d W N 0 L 0 N o Y W 5 n Z W Q g V H l w Z S 5 7 Q 2 F 0 Z W d v c n k s M n 0 m c X V v d D s s J n F 1 b 3 Q 7 U 2 V j d G l v b j E v U H J v Z H V j d C 9 D a G F u Z 2 V k I F R 5 c G U u e 1 N l Z 2 1 l b n Q s M 3 0 m c X V v d D s s J n F 1 b 3 Q 7 U 2 V j d G l v b j E v U H J v Z H V j d C 9 D a G F u Z 2 V k I F R 5 c G U u e 0 1 h b n V m Y W N 0 d X J l c k l E L D R 9 J n F 1 b 3 Q 7 L C Z x d W 9 0 O 1 N l Y 3 R p b 2 4 x L 1 B y b 2 R 1 Y 3 Q v Q 2 h h b m d l Z C B U e X B l L n t N Y W 5 1 Z m F j d H V y Z X I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U H J v Z H V j d C 9 D a G F u Z 2 V k I F R 5 c G U u e 1 B y b 2 R 1 Y 3 R J R C w w f S Z x d W 9 0 O y w m c X V v d D t T Z W N 0 a W 9 u M S 9 Q c m 9 k d W N 0 L 0 N o Y W 5 n Z W Q g V H l w Z S 5 7 U H J v Z H V j d C w x f S Z x d W 9 0 O y w m c X V v d D t T Z W N 0 a W 9 u M S 9 Q c m 9 k d W N 0 L 0 N o Y W 5 n Z W Q g V H l w Z S 5 7 Q 2 F 0 Z W d v c n k s M n 0 m c X V v d D s s J n F 1 b 3 Q 7 U 2 V j d G l v b j E v U H J v Z H V j d C 9 D a G F u Z 2 V k I F R 5 c G U u e 1 N l Z 2 1 l b n Q s M 3 0 m c X V v d D s s J n F 1 b 3 Q 7 U 2 V j d G l v b j E v U H J v Z H V j d C 9 D a G F u Z 2 V k I F R 5 c G U u e 0 1 h b n V m Y W N 0 d X J l c k l E L D R 9 J n F 1 b 3 Q 7 L C Z x d W 9 0 O 1 N l Y 3 R p b 2 4 x L 1 B y b 2 R 1 Y 3 Q v Q 2 h h b m d l Z C B U e X B l L n t N Y W 5 1 Z m F j d H V y Z X I s N X 0 m c X V v d D t d L C Z x d W 9 0 O 1 J l b G F 0 a W 9 u c 2 h p c E l u Z m 8 m c X V v d D s 6 W 1 1 9 I i A v P j x F b n R y e S B U e X B l P S J G a W x s T G F z d F V w Z G F 0 Z W Q i I F Z h b H V l P S J k M j A x N S 0 x M C 0 x M F Q w M z o z M D o 0 M y 4 z N T g 1 M z I 4 W i I g L z 4 8 R W 5 0 c n k g V H l w Z T 0 i R m l s b E V y c m 9 y Q 2 9 k Z S I g V m F s d W U 9 I n N V b m t u b 3 d u I i A v P j x F b n R y e S B U e X B l P S J G a W x s Q 2 9 s d W 1 u T m F t Z X M i I F Z h b H V l P S J z W y Z x d W 9 0 O 1 B y b 2 R 1 Y 3 R J R C Z x d W 9 0 O y w m c X V v d D t Q c m 9 k d W N 0 J n F 1 b 3 Q 7 L C Z x d W 9 0 O 0 N h d G V n b 3 J 5 J n F 1 b 3 Q 7 L C Z x d W 9 0 O 1 N l Z 2 1 l b n Q m c X V v d D s s J n F 1 b 3 Q 7 T W F u d W Z h Y 3 R 1 c m V y S U Q m c X V v d D s s J n F 1 b 3 Q 7 T W F u d W Z h Y 3 R 1 c m V y J n F 1 b 3 Q 7 X S I g L z 4 8 R W 5 0 c n k g V H l w Z T 0 i R m l s b E V y c m 9 y Q 2 9 1 b n Q i I F Z h b H V l P S J s M C I g L z 4 8 R W 5 0 c n k g V H l w Z T 0 i R m l s b E N v d W 5 0 I i B W Y W x 1 Z T 0 i b D E y N D U i I C 8 + P E V u d H J 5 I F R 5 c G U 9 I k Z p b G x T d G F 0 d X M i I F Z h b H V l P S J z Q 2 9 t c G x l d G U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O Y W 1 l V X B k Y X R l Z E F m d G V y R m l s b C I g V m F s d W U 9 I m w w I i A v P j x F b n R y e S B U e X B l P S J C d W Z m Z X J O Z X h 0 U m V m c m V z a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1 B y b 2 R 1 Y 3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j d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k d W N 0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K c d k r 8 O u i l D r Q k K d y b h i d o A A A A A A g A A A A A A A 2 Y A A M A A A A A Q A A A A P w G X p / 5 U P W Z + X 2 P 1 H D X x o Q A A A A A E g A A A o A A A A B A A A A A 7 s 5 H M 7 l S F p w m 5 2 3 g I S j 7 a U A A A A O 4 M N G T W i H / V w h C s k I s 4 z + p U h V G a B r w d 0 t K s 4 L A s K H I R K 1 H 1 d D / u L J p E X 7 1 P j N E K E T y P V 1 w X a L D k A K e Y U z c s r c 4 9 g C 0 W Q g G N q E Z m v W U L e v R n F A A A A E u A B F 9 B k M b L D Q t b C t K 4 D y 2 S Z V y r < / D a t a M a s h u p > 
</file>

<file path=customXml/item5.xml>��< ? x m l   v e r s i o n = " 1 . 0 "   e n c o d i n g = " U T F - 1 6 " ? > < G e m i n i   x m l n s = " h t t p : / / g e m i n i / p i v o t c u s t o m i z a t i o n / T a b l e O r d e r " > < C u s t o m C o n t e n t > S a l e s _ c f 5 0 0 1 9 3 - 0 e 3 5 - 4 3 4 c - 9 e a 8 - 4 1 9 9 d f 4 2 b f a 6 , D a t e _ d 7 b 4 3 1 c c - 7 6 e 2 - 4 7 c d - 9 b a 1 - 8 f 8 1 8 a c b e 3 c d , G e o _ 6 a a c 8 b b 8 - c 9 1 3 - 4 1 0 3 - 9 c 1 2 - 8 0 7 8 9 3 e 7 5 5 8 0 , P r o d u c t _ c 9 9 1 b 1 c a - 6 f b 6 - 4 0 2 1 - 8 f 1 8 - 7 d f 9 7 4 8 f d 0 c 8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D a t e _ d 7 b 4 3 1 c c - 7 6 e 2 - 4 7 c d - 9 b a 1 - 8 f 8 1 8 a c b e 3 c d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 6 5 < / i n t > < / v a l u e > < / i t e m > < i t e m > < k e y > < s t r i n g > M o n t h N o < / s t r i n g > < / k e y > < v a l u e > < i n t > 9 5 < / i n t > < / v a l u e > < / i t e m > < i t e m > < k e y > < s t r i n g > M o n t h N a m e < / s t r i n g > < / k e y > < v a l u e > < i n t > 1 1 4 < / i n t > < / v a l u e > < / i t e m > < i t e m > < k e y > < s t r i n g > Q u a r t e r < / s t r i n g > < / k e y > < v a l u e > < i n t > 8 4 < / i n t > < / v a l u e > < / i t e m > < i t e m > < k e y > < s t r i n g > Y e a r < / s t r i n g > < / k e y > < v a l u e > < i n t > 6 2 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 M o n t h N o < / s t r i n g > < / k e y > < v a l u e > < i n t > 1 < / i n t > < / v a l u e > < / i t e m > < i t e m > < k e y > < s t r i n g > M o n t h N a m e < / s t r i n g > < / k e y > < v a l u e > < i n t > 2 < / i n t > < / v a l u e > < / i t e m > < i t e m > < k e y > < s t r i n g > Q u a r t e r < / s t r i n g > < / k e y > < v a l u e > < i n t > 3 < / i n t > < / v a l u e > < / i t e m > < i t e m > < k e y > < s t r i n g > Y e a r 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 2 0 1 5 - 1 0 - 0 9 T 2 3 : 2 6 : 5 8 . 9 7 9 5 1 9 5 - 0 5 : 0 0 < / L a s t P r o c e s s e d T i m e > < / D a t a M o d e l i n g S a n d b o x . S e r i a l i z e d S a n d b o x E r r o r C a c h e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Props1.xml><?xml version="1.0" encoding="utf-8"?>
<ds:datastoreItem xmlns:ds="http://schemas.openxmlformats.org/officeDocument/2006/customXml" ds:itemID="{2AAD94E4-04CB-4E93-B26D-7CA5F1DDF848}">
  <ds:schemaRefs/>
</ds:datastoreItem>
</file>

<file path=customXml/itemProps10.xml><?xml version="1.0" encoding="utf-8"?>
<ds:datastoreItem xmlns:ds="http://schemas.openxmlformats.org/officeDocument/2006/customXml" ds:itemID="{6266F5E1-F591-474A-A3D1-7FD93980D00D}">
  <ds:schemaRefs/>
</ds:datastoreItem>
</file>

<file path=customXml/itemProps11.xml><?xml version="1.0" encoding="utf-8"?>
<ds:datastoreItem xmlns:ds="http://schemas.openxmlformats.org/officeDocument/2006/customXml" ds:itemID="{94330D79-B5C8-4042-BDEF-131FDEAA0FEC}">
  <ds:schemaRefs/>
</ds:datastoreItem>
</file>

<file path=customXml/itemProps12.xml><?xml version="1.0" encoding="utf-8"?>
<ds:datastoreItem xmlns:ds="http://schemas.openxmlformats.org/officeDocument/2006/customXml" ds:itemID="{63B8E041-3319-412A-9D30-72ABA88EEA9B}">
  <ds:schemaRefs/>
</ds:datastoreItem>
</file>

<file path=customXml/itemProps13.xml><?xml version="1.0" encoding="utf-8"?>
<ds:datastoreItem xmlns:ds="http://schemas.openxmlformats.org/officeDocument/2006/customXml" ds:itemID="{F97FA71C-29FF-4E2B-8E74-C60E9CDE38B0}">
  <ds:schemaRefs/>
</ds:datastoreItem>
</file>

<file path=customXml/itemProps14.xml><?xml version="1.0" encoding="utf-8"?>
<ds:datastoreItem xmlns:ds="http://schemas.openxmlformats.org/officeDocument/2006/customXml" ds:itemID="{AC7EF918-68FC-4370-ACE0-EB1C426F2C80}">
  <ds:schemaRefs/>
</ds:datastoreItem>
</file>

<file path=customXml/itemProps15.xml><?xml version="1.0" encoding="utf-8"?>
<ds:datastoreItem xmlns:ds="http://schemas.openxmlformats.org/officeDocument/2006/customXml" ds:itemID="{08B4890D-7C04-476B-A23B-1401415C33E7}">
  <ds:schemaRefs/>
</ds:datastoreItem>
</file>

<file path=customXml/itemProps16.xml><?xml version="1.0" encoding="utf-8"?>
<ds:datastoreItem xmlns:ds="http://schemas.openxmlformats.org/officeDocument/2006/customXml" ds:itemID="{19D5013D-EB53-40E2-93EB-76E453C7DDD7}">
  <ds:schemaRefs/>
</ds:datastoreItem>
</file>

<file path=customXml/itemProps17.xml><?xml version="1.0" encoding="utf-8"?>
<ds:datastoreItem xmlns:ds="http://schemas.openxmlformats.org/officeDocument/2006/customXml" ds:itemID="{ECC514B0-00B8-482E-A34E-EBDAFB8BF092}">
  <ds:schemaRefs/>
</ds:datastoreItem>
</file>

<file path=customXml/itemProps18.xml><?xml version="1.0" encoding="utf-8"?>
<ds:datastoreItem xmlns:ds="http://schemas.openxmlformats.org/officeDocument/2006/customXml" ds:itemID="{F962A59E-CED3-45BE-8156-B1A60DB1C2DF}">
  <ds:schemaRefs/>
</ds:datastoreItem>
</file>

<file path=customXml/itemProps19.xml><?xml version="1.0" encoding="utf-8"?>
<ds:datastoreItem xmlns:ds="http://schemas.openxmlformats.org/officeDocument/2006/customXml" ds:itemID="{9CACBEF7-A715-4FE4-8CD8-0590C6D55A18}">
  <ds:schemaRefs/>
</ds:datastoreItem>
</file>

<file path=customXml/itemProps2.xml><?xml version="1.0" encoding="utf-8"?>
<ds:datastoreItem xmlns:ds="http://schemas.openxmlformats.org/officeDocument/2006/customXml" ds:itemID="{2352EBBE-2F75-4C08-9FC0-2D275500957B}">
  <ds:schemaRefs/>
</ds:datastoreItem>
</file>

<file path=customXml/itemProps20.xml><?xml version="1.0" encoding="utf-8"?>
<ds:datastoreItem xmlns:ds="http://schemas.openxmlformats.org/officeDocument/2006/customXml" ds:itemID="{2239371A-71E5-410F-B2E9-6DFEAFEE7E4D}">
  <ds:schemaRefs/>
</ds:datastoreItem>
</file>

<file path=customXml/itemProps21.xml><?xml version="1.0" encoding="utf-8"?>
<ds:datastoreItem xmlns:ds="http://schemas.openxmlformats.org/officeDocument/2006/customXml" ds:itemID="{CBF173C4-6C95-4CC5-92A5-11BBE9B0089C}">
  <ds:schemaRefs/>
</ds:datastoreItem>
</file>

<file path=customXml/itemProps3.xml><?xml version="1.0" encoding="utf-8"?>
<ds:datastoreItem xmlns:ds="http://schemas.openxmlformats.org/officeDocument/2006/customXml" ds:itemID="{4BD9C227-4FDC-48CB-95A1-56606CCC185A}">
  <ds:schemaRefs/>
</ds:datastoreItem>
</file>

<file path=customXml/itemProps4.xml><?xml version="1.0" encoding="utf-8"?>
<ds:datastoreItem xmlns:ds="http://schemas.openxmlformats.org/officeDocument/2006/customXml" ds:itemID="{AE647C2F-DCA3-473E-8969-98BEDD43EC67}">
  <ds:schemaRefs>
    <ds:schemaRef ds:uri="http://schemas.microsoft.com/DataMashup"/>
  </ds:schemaRefs>
</ds:datastoreItem>
</file>

<file path=customXml/itemProps5.xml><?xml version="1.0" encoding="utf-8"?>
<ds:datastoreItem xmlns:ds="http://schemas.openxmlformats.org/officeDocument/2006/customXml" ds:itemID="{018C50B3-C9C1-4379-9573-B1619166AD4F}">
  <ds:schemaRefs/>
</ds:datastoreItem>
</file>

<file path=customXml/itemProps6.xml><?xml version="1.0" encoding="utf-8"?>
<ds:datastoreItem xmlns:ds="http://schemas.openxmlformats.org/officeDocument/2006/customXml" ds:itemID="{D63D7E8E-4172-4212-8C3B-9B2B2A8058B0}">
  <ds:schemaRefs/>
</ds:datastoreItem>
</file>

<file path=customXml/itemProps7.xml><?xml version="1.0" encoding="utf-8"?>
<ds:datastoreItem xmlns:ds="http://schemas.openxmlformats.org/officeDocument/2006/customXml" ds:itemID="{8395613C-6880-4617-86D1-093A2840DB7B}">
  <ds:schemaRefs/>
</ds:datastoreItem>
</file>

<file path=customXml/itemProps8.xml><?xml version="1.0" encoding="utf-8"?>
<ds:datastoreItem xmlns:ds="http://schemas.openxmlformats.org/officeDocument/2006/customXml" ds:itemID="{9FFB925B-DC97-42F3-9115-C83A605D924A}">
  <ds:schemaRefs/>
</ds:datastoreItem>
</file>

<file path=customXml/itemProps9.xml><?xml version="1.0" encoding="utf-8"?>
<ds:datastoreItem xmlns:ds="http://schemas.openxmlformats.org/officeDocument/2006/customXml" ds:itemID="{E2FE4CD3-884A-40BF-AD13-A2B405EF94E0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CubeFunctionReport</vt:lpstr>
      <vt:lpstr>PivotTableReport</vt:lpstr>
      <vt:lpstr>Power View1</vt:lpstr>
      <vt:lpstr>'Power View1'!Print_Area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Nikil Prabhakar</dc:creator>
  <cp:lastModifiedBy>Saumyadip Mandal</cp:lastModifiedBy>
  <dcterms:created xsi:type="dcterms:W3CDTF">2015-10-10T03:27:31Z</dcterms:created>
  <dcterms:modified xsi:type="dcterms:W3CDTF">2019-06-07T08:35:51Z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</Properties>
</file>