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3120" yWindow="2060" windowWidth="25600" windowHeight="14640" tabRatio="500"/>
  </bookViews>
  <sheets>
    <sheet name="defaultable ZCB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4" i="1" l="1"/>
  <c r="E53" i="1"/>
  <c r="E54" i="1"/>
  <c r="F52" i="1"/>
  <c r="F53" i="1"/>
  <c r="F54" i="1"/>
  <c r="G51" i="1"/>
  <c r="G52" i="1"/>
  <c r="G53" i="1"/>
  <c r="G54" i="1"/>
  <c r="H50" i="1"/>
  <c r="H51" i="1"/>
  <c r="H52" i="1"/>
  <c r="H53" i="1"/>
  <c r="H54" i="1"/>
  <c r="I49" i="1"/>
  <c r="I50" i="1"/>
  <c r="I51" i="1"/>
  <c r="I52" i="1"/>
  <c r="I53" i="1"/>
  <c r="I54" i="1"/>
  <c r="J48" i="1"/>
  <c r="J49" i="1"/>
  <c r="J50" i="1"/>
  <c r="J51" i="1"/>
  <c r="J52" i="1"/>
  <c r="J53" i="1"/>
  <c r="J54" i="1"/>
  <c r="K47" i="1"/>
  <c r="K48" i="1"/>
  <c r="K49" i="1"/>
  <c r="K50" i="1"/>
  <c r="K51" i="1"/>
  <c r="K52" i="1"/>
  <c r="K53" i="1"/>
  <c r="K54" i="1"/>
  <c r="K55" i="1"/>
  <c r="J55" i="1"/>
  <c r="I55" i="1"/>
  <c r="H55" i="1"/>
  <c r="G55" i="1"/>
  <c r="F55" i="1"/>
  <c r="E55" i="1"/>
  <c r="D55" i="1"/>
  <c r="C55" i="1"/>
  <c r="L47" i="1"/>
  <c r="L48" i="1"/>
  <c r="L49" i="1"/>
  <c r="L50" i="1"/>
  <c r="L51" i="1"/>
  <c r="L52" i="1"/>
  <c r="L53" i="1"/>
  <c r="L54" i="1"/>
  <c r="L55" i="1"/>
  <c r="L31" i="1"/>
  <c r="M45" i="1"/>
  <c r="M46" i="1"/>
  <c r="C23" i="1"/>
  <c r="D22" i="1"/>
  <c r="E21" i="1"/>
  <c r="F20" i="1"/>
  <c r="G19" i="1"/>
  <c r="H18" i="1"/>
  <c r="I17" i="1"/>
  <c r="J16" i="1"/>
  <c r="K15" i="1"/>
  <c r="L14" i="1"/>
  <c r="L46" i="1"/>
  <c r="K32" i="1"/>
  <c r="L32" i="1"/>
  <c r="M47" i="1"/>
  <c r="D23" i="1"/>
  <c r="E22" i="1"/>
  <c r="F21" i="1"/>
  <c r="G20" i="1"/>
  <c r="H19" i="1"/>
  <c r="I18" i="1"/>
  <c r="J17" i="1"/>
  <c r="K16" i="1"/>
  <c r="L15" i="1"/>
  <c r="J33" i="1"/>
  <c r="K33" i="1"/>
  <c r="L33" i="1"/>
  <c r="M48" i="1"/>
  <c r="E23" i="1"/>
  <c r="F22" i="1"/>
  <c r="G21" i="1"/>
  <c r="H20" i="1"/>
  <c r="I19" i="1"/>
  <c r="J18" i="1"/>
  <c r="K17" i="1"/>
  <c r="L16" i="1"/>
  <c r="I34" i="1"/>
  <c r="J34" i="1"/>
  <c r="K34" i="1"/>
  <c r="L34" i="1"/>
  <c r="M49" i="1"/>
  <c r="F23" i="1"/>
  <c r="G22" i="1"/>
  <c r="H21" i="1"/>
  <c r="I20" i="1"/>
  <c r="J19" i="1"/>
  <c r="K18" i="1"/>
  <c r="L17" i="1"/>
  <c r="H35" i="1"/>
  <c r="I35" i="1"/>
  <c r="J35" i="1"/>
  <c r="K35" i="1"/>
  <c r="L35" i="1"/>
  <c r="M50" i="1"/>
  <c r="G23" i="1"/>
  <c r="H22" i="1"/>
  <c r="I21" i="1"/>
  <c r="J20" i="1"/>
  <c r="K19" i="1"/>
  <c r="L18" i="1"/>
  <c r="G36" i="1"/>
  <c r="H36" i="1"/>
  <c r="I36" i="1"/>
  <c r="J36" i="1"/>
  <c r="K36" i="1"/>
  <c r="L36" i="1"/>
  <c r="M51" i="1"/>
  <c r="H23" i="1"/>
  <c r="I22" i="1"/>
  <c r="J21" i="1"/>
  <c r="K20" i="1"/>
  <c r="L19" i="1"/>
  <c r="F37" i="1"/>
  <c r="G37" i="1"/>
  <c r="H37" i="1"/>
  <c r="I37" i="1"/>
  <c r="J37" i="1"/>
  <c r="K37" i="1"/>
  <c r="L37" i="1"/>
  <c r="M52" i="1"/>
  <c r="I23" i="1"/>
  <c r="J22" i="1"/>
  <c r="K21" i="1"/>
  <c r="L20" i="1"/>
  <c r="E38" i="1"/>
  <c r="F38" i="1"/>
  <c r="G38" i="1"/>
  <c r="H38" i="1"/>
  <c r="I38" i="1"/>
  <c r="J38" i="1"/>
  <c r="K38" i="1"/>
  <c r="L38" i="1"/>
  <c r="M53" i="1"/>
  <c r="J23" i="1"/>
  <c r="K22" i="1"/>
  <c r="L21" i="1"/>
  <c r="D39" i="1"/>
  <c r="E39" i="1"/>
  <c r="F39" i="1"/>
  <c r="G39" i="1"/>
  <c r="H39" i="1"/>
  <c r="I39" i="1"/>
  <c r="J39" i="1"/>
  <c r="K39" i="1"/>
  <c r="L39" i="1"/>
  <c r="M54" i="1"/>
  <c r="K23" i="1"/>
  <c r="L22" i="1"/>
  <c r="K40" i="1"/>
  <c r="L40" i="1"/>
  <c r="M55" i="1"/>
  <c r="L23" i="1"/>
  <c r="J40" i="1"/>
  <c r="I40" i="1"/>
  <c r="H40" i="1"/>
  <c r="G40" i="1"/>
  <c r="F40" i="1"/>
  <c r="E40" i="1"/>
  <c r="D40" i="1"/>
  <c r="C40" i="1"/>
  <c r="M30" i="1"/>
  <c r="M31" i="1"/>
  <c r="M32" i="1"/>
  <c r="M33" i="1"/>
  <c r="M34" i="1"/>
  <c r="M35" i="1"/>
  <c r="M36" i="1"/>
  <c r="M37" i="1"/>
  <c r="M38" i="1"/>
  <c r="M39" i="1"/>
  <c r="M40" i="1"/>
  <c r="M23" i="1"/>
  <c r="M22" i="1"/>
  <c r="M21" i="1"/>
  <c r="M20" i="1"/>
  <c r="M19" i="1"/>
  <c r="M18" i="1"/>
  <c r="M17" i="1"/>
  <c r="M16" i="1"/>
  <c r="M15" i="1"/>
  <c r="M14" i="1"/>
  <c r="M13" i="1"/>
</calcChain>
</file>

<file path=xl/sharedStrings.xml><?xml version="1.0" encoding="utf-8"?>
<sst xmlns="http://schemas.openxmlformats.org/spreadsheetml/2006/main" count="16" uniqueCount="15">
  <si>
    <t>Term structure lattice parameter</t>
  </si>
  <si>
    <t>Zero coupon bond parameter</t>
  </si>
  <si>
    <t>r00</t>
  </si>
  <si>
    <t>Face value at expiration</t>
  </si>
  <si>
    <t>u</t>
  </si>
  <si>
    <t>periods</t>
  </si>
  <si>
    <t>d</t>
  </si>
  <si>
    <t>q</t>
  </si>
  <si>
    <t>1-q</t>
  </si>
  <si>
    <t>Short-Rate lattice</t>
  </si>
  <si>
    <t>Hazard lattice</t>
  </si>
  <si>
    <t>a</t>
  </si>
  <si>
    <t>b</t>
  </si>
  <si>
    <t>10-year Defaultable zero Coupon Bond lattice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</si>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</sst>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CFFCC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4" xfId="0" applyFill="1" applyBorder="1"/>
    <xf numFmtId="9" fontId="0" fillId="0" borderId="5" xfId="0" applyNumberFormat="1" applyBorder="1"/>
    <xf numFmtId="0" fontId="0" fillId="4" borderId="4" xfId="0" applyFill="1" applyBorder="1"/>
    <xf numFmtId="0" fontId="0" fillId="0" borderId="0" xfId="0" applyBorder="1"/>
    <xf numFmtId="0" fontId="0" fillId="0" borderId="5" xfId="0" applyBorder="1"/>
    <xf numFmtId="0" fontId="0" fillId="4" borderId="6" xfId="0" applyFill="1" applyBorder="1"/>
    <xf numFmtId="0" fontId="0" fillId="0" borderId="7" xfId="0" applyBorder="1"/>
    <xf numFmtId="0" fontId="0" fillId="0" borderId="8" xfId="0" applyBorder="1"/>
    <xf numFmtId="0" fontId="0" fillId="3" borderId="6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10" fontId="0" fillId="0" borderId="0" xfId="0" applyNumberFormat="1" applyBorder="1"/>
    <xf numFmtId="0" fontId="0" fillId="0" borderId="6" xfId="0" applyBorder="1"/>
    <xf numFmtId="0" fontId="0" fillId="2" borderId="1" xfId="0" applyFill="1" applyBorder="1"/>
    <xf numFmtId="0" fontId="0" fillId="2" borderId="4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8" xfId="0" applyFill="1" applyBorder="1"/>
    <xf numFmtId="0" fontId="0" fillId="0" borderId="0" xfId="0" applyFont="1" applyBorder="1"/>
    <xf numFmtId="0" fontId="0" fillId="2" borderId="1" xfId="0" applyFill="1" applyBorder="1" applyAlignment="1"/>
    <xf numFmtId="0" fontId="0" fillId="2" borderId="3" xfId="0" applyFill="1" applyBorder="1" applyAlignment="1"/>
    <xf numFmtId="0" fontId="0" fillId="2" borderId="4" xfId="0" applyFill="1" applyBorder="1" applyAlignment="1"/>
    <xf numFmtId="0" fontId="0" fillId="2" borderId="0" xfId="0" applyFill="1" applyBorder="1" applyAlignment="1"/>
    <xf numFmtId="0" fontId="0" fillId="5" borderId="0" xfId="0" applyFont="1" applyFill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tabSelected="1" topLeftCell="A31" zoomScale="125" zoomScaleNormal="125" zoomScalePageLayoutView="125" workbookViewId="0">
      <selection activeCell="L47" sqref="L47"/>
    </sheetView>
  </sheetViews>
  <sheetFormatPr baseColWidth="10" defaultRowHeight="15" x14ac:dyDescent="0"/>
  <sheetData>
    <row r="1" spans="1:13">
      <c r="A1" s="1" t="s">
        <v>0</v>
      </c>
      <c r="B1" s="2"/>
      <c r="G1" s="3" t="s">
        <v>1</v>
      </c>
      <c r="H1" s="4"/>
      <c r="I1" s="5"/>
    </row>
    <row r="2" spans="1:13">
      <c r="A2" s="6" t="s">
        <v>2</v>
      </c>
      <c r="B2" s="7">
        <v>0.05</v>
      </c>
      <c r="G2" s="8" t="s">
        <v>3</v>
      </c>
      <c r="H2" s="9">
        <v>100</v>
      </c>
      <c r="I2" s="10"/>
    </row>
    <row r="3" spans="1:13" ht="16" thickBot="1">
      <c r="A3" s="6" t="s">
        <v>4</v>
      </c>
      <c r="B3" s="10">
        <v>1.1000000000000001</v>
      </c>
      <c r="G3" s="11" t="s">
        <v>5</v>
      </c>
      <c r="H3" s="12">
        <v>10</v>
      </c>
      <c r="I3" s="13"/>
    </row>
    <row r="4" spans="1:13">
      <c r="A4" s="6" t="s">
        <v>6</v>
      </c>
      <c r="B4" s="10">
        <v>0.9</v>
      </c>
    </row>
    <row r="5" spans="1:13">
      <c r="A5" s="6" t="s">
        <v>7</v>
      </c>
      <c r="B5" s="10">
        <v>0.5</v>
      </c>
    </row>
    <row r="6" spans="1:13">
      <c r="A6" s="6" t="s">
        <v>8</v>
      </c>
      <c r="B6" s="10">
        <v>0.5</v>
      </c>
    </row>
    <row r="7" spans="1:13" ht="16" thickBot="1">
      <c r="A7" s="14" t="s">
        <v>5</v>
      </c>
      <c r="B7" s="13">
        <v>10</v>
      </c>
    </row>
    <row r="10" spans="1:13" ht="16" thickBot="1"/>
    <row r="11" spans="1:13" ht="16" thickBot="1">
      <c r="A11" s="15" t="s">
        <v>9</v>
      </c>
      <c r="B11" s="16"/>
      <c r="C11" s="17"/>
      <c r="D11" s="18"/>
      <c r="E11" s="18"/>
      <c r="F11" s="18"/>
      <c r="G11" s="18"/>
      <c r="H11" s="18"/>
      <c r="I11" s="18"/>
      <c r="J11" s="18"/>
      <c r="K11" s="18"/>
      <c r="L11" s="18"/>
      <c r="M11" s="19"/>
    </row>
    <row r="12" spans="1:13">
      <c r="A12" s="20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10"/>
    </row>
    <row r="13" spans="1:13">
      <c r="A13" s="20"/>
      <c r="B13" s="9">
        <v>10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10">
        <f>L14*$B$3</f>
        <v>0.12968712300500007</v>
      </c>
    </row>
    <row r="14" spans="1:13">
      <c r="A14" s="20"/>
      <c r="B14" s="9">
        <v>9</v>
      </c>
      <c r="C14" s="9"/>
      <c r="D14" s="9"/>
      <c r="E14" s="9"/>
      <c r="F14" s="9"/>
      <c r="G14" s="9"/>
      <c r="H14" s="9"/>
      <c r="I14" s="9"/>
      <c r="J14" s="9"/>
      <c r="K14" s="9"/>
      <c r="L14" s="9">
        <f>K15*$B$3</f>
        <v>0.11789738455000007</v>
      </c>
      <c r="M14" s="10">
        <f>L15*$B$3</f>
        <v>0.10610764609500009</v>
      </c>
    </row>
    <row r="15" spans="1:13">
      <c r="A15" s="20"/>
      <c r="B15" s="9">
        <v>8</v>
      </c>
      <c r="C15" s="9"/>
      <c r="D15" s="9"/>
      <c r="E15" s="9"/>
      <c r="F15" s="9"/>
      <c r="G15" s="9"/>
      <c r="H15" s="9"/>
      <c r="I15" s="9"/>
      <c r="J15" s="9"/>
      <c r="K15" s="9">
        <f>J16*$B$3</f>
        <v>0.10717944050000006</v>
      </c>
      <c r="L15" s="9">
        <f t="shared" ref="L15:M15" si="0">K16*$B$3</f>
        <v>9.6461496450000073E-2</v>
      </c>
      <c r="M15" s="10">
        <f t="shared" si="0"/>
        <v>8.6815346805000082E-2</v>
      </c>
    </row>
    <row r="16" spans="1:13">
      <c r="A16" s="20"/>
      <c r="B16" s="9">
        <v>7</v>
      </c>
      <c r="C16" s="9"/>
      <c r="D16" s="9"/>
      <c r="E16" s="9"/>
      <c r="F16" s="9"/>
      <c r="G16" s="9"/>
      <c r="H16" s="9"/>
      <c r="I16" s="9"/>
      <c r="J16" s="9">
        <f>I17*$B$3</f>
        <v>9.7435855000000043E-2</v>
      </c>
      <c r="K16" s="9">
        <f t="shared" ref="K16:M16" si="1">J17*$B$3</f>
        <v>8.7692269500000058E-2</v>
      </c>
      <c r="L16" s="9">
        <f t="shared" si="1"/>
        <v>7.8923042550000072E-2</v>
      </c>
      <c r="M16" s="10">
        <f t="shared" si="1"/>
        <v>7.1030738295000048E-2</v>
      </c>
    </row>
    <row r="17" spans="1:13">
      <c r="A17" s="20"/>
      <c r="B17" s="9">
        <v>6</v>
      </c>
      <c r="C17" s="9"/>
      <c r="D17" s="9"/>
      <c r="E17" s="9"/>
      <c r="F17" s="9"/>
      <c r="G17" s="9"/>
      <c r="H17" s="9"/>
      <c r="I17" s="9">
        <f>H18*$B$3</f>
        <v>8.8578050000000033E-2</v>
      </c>
      <c r="J17" s="9">
        <f t="shared" ref="J17:M17" si="2">I18*$B$3</f>
        <v>7.9720245000000051E-2</v>
      </c>
      <c r="K17" s="9">
        <f t="shared" si="2"/>
        <v>7.1748220500000057E-2</v>
      </c>
      <c r="L17" s="9">
        <f t="shared" si="2"/>
        <v>6.4573398450000041E-2</v>
      </c>
      <c r="M17" s="10">
        <f t="shared" si="2"/>
        <v>5.8116058605000041E-2</v>
      </c>
    </row>
    <row r="18" spans="1:13">
      <c r="A18" s="20"/>
      <c r="B18" s="9">
        <v>5</v>
      </c>
      <c r="C18" s="9"/>
      <c r="D18" s="9"/>
      <c r="E18" s="9"/>
      <c r="F18" s="9"/>
      <c r="G18" s="9"/>
      <c r="H18" s="9">
        <f>G19*$B$3</f>
        <v>8.0525500000000028E-2</v>
      </c>
      <c r="I18" s="9">
        <f t="shared" ref="I18:M18" si="3">H19*$B$3</f>
        <v>7.2472950000000036E-2</v>
      </c>
      <c r="J18" s="9">
        <f t="shared" si="3"/>
        <v>6.5225655000000049E-2</v>
      </c>
      <c r="K18" s="9">
        <f t="shared" si="3"/>
        <v>5.8703089500000034E-2</v>
      </c>
      <c r="L18" s="9">
        <f t="shared" si="3"/>
        <v>5.2832780550000034E-2</v>
      </c>
      <c r="M18" s="10">
        <f t="shared" si="3"/>
        <v>4.7549502495000028E-2</v>
      </c>
    </row>
    <row r="19" spans="1:13">
      <c r="A19" s="20"/>
      <c r="B19" s="9">
        <v>4</v>
      </c>
      <c r="C19" s="9"/>
      <c r="D19" s="9"/>
      <c r="E19" s="9"/>
      <c r="F19" s="9"/>
      <c r="G19" s="9">
        <f>F20*$B$3</f>
        <v>7.320500000000002E-2</v>
      </c>
      <c r="H19" s="9">
        <f t="shared" ref="H19:M19" si="4">G20*$B$3</f>
        <v>6.5884500000000026E-2</v>
      </c>
      <c r="I19" s="9">
        <f t="shared" si="4"/>
        <v>5.9296050000000038E-2</v>
      </c>
      <c r="J19" s="9">
        <f t="shared" si="4"/>
        <v>5.3366445000000026E-2</v>
      </c>
      <c r="K19" s="9">
        <f t="shared" si="4"/>
        <v>4.8029800500000025E-2</v>
      </c>
      <c r="L19" s="9">
        <f t="shared" si="4"/>
        <v>4.3226820450000022E-2</v>
      </c>
      <c r="M19" s="10">
        <f t="shared" si="4"/>
        <v>3.8904138405000024E-2</v>
      </c>
    </row>
    <row r="20" spans="1:13">
      <c r="A20" s="20"/>
      <c r="B20" s="9">
        <v>3</v>
      </c>
      <c r="C20" s="9"/>
      <c r="D20" s="9"/>
      <c r="E20" s="9"/>
      <c r="F20" s="9">
        <f>E21*$B$3</f>
        <v>6.6550000000000012E-2</v>
      </c>
      <c r="G20" s="9">
        <f t="shared" ref="G20:M20" si="5">F21*$B$3</f>
        <v>5.9895000000000018E-2</v>
      </c>
      <c r="H20" s="9">
        <f t="shared" si="5"/>
        <v>5.390550000000003E-2</v>
      </c>
      <c r="I20" s="9">
        <f t="shared" si="5"/>
        <v>4.8514950000000022E-2</v>
      </c>
      <c r="J20" s="9">
        <f t="shared" si="5"/>
        <v>4.3663455000000018E-2</v>
      </c>
      <c r="K20" s="9">
        <f t="shared" si="5"/>
        <v>3.9297109500000017E-2</v>
      </c>
      <c r="L20" s="9">
        <f t="shared" si="5"/>
        <v>3.5367398550000019E-2</v>
      </c>
      <c r="M20" s="10">
        <f t="shared" si="5"/>
        <v>3.1830658695000021E-2</v>
      </c>
    </row>
    <row r="21" spans="1:13">
      <c r="A21" s="20"/>
      <c r="B21" s="9">
        <v>2</v>
      </c>
      <c r="C21" s="9"/>
      <c r="D21" s="9"/>
      <c r="E21" s="9">
        <f>D22*$B$3</f>
        <v>6.0500000000000012E-2</v>
      </c>
      <c r="F21" s="9">
        <f t="shared" ref="F21:M22" si="6">E22*$B$3</f>
        <v>5.4450000000000012E-2</v>
      </c>
      <c r="G21" s="9">
        <f t="shared" si="6"/>
        <v>4.9005000000000021E-2</v>
      </c>
      <c r="H21" s="9">
        <f t="shared" si="6"/>
        <v>4.4104500000000019E-2</v>
      </c>
      <c r="I21" s="9">
        <f t="shared" si="6"/>
        <v>3.9694050000000015E-2</v>
      </c>
      <c r="J21" s="9">
        <f t="shared" si="6"/>
        <v>3.5724645000000013E-2</v>
      </c>
      <c r="K21" s="9">
        <f t="shared" si="6"/>
        <v>3.2152180500000016E-2</v>
      </c>
      <c r="L21" s="9">
        <f t="shared" si="6"/>
        <v>2.8936962450000017E-2</v>
      </c>
      <c r="M21" s="10">
        <f t="shared" si="6"/>
        <v>2.6043266205000016E-2</v>
      </c>
    </row>
    <row r="22" spans="1:13">
      <c r="A22" s="20"/>
      <c r="B22" s="9">
        <v>1</v>
      </c>
      <c r="C22" s="9"/>
      <c r="D22" s="9">
        <f>C23*$B$3</f>
        <v>5.5000000000000007E-2</v>
      </c>
      <c r="E22" s="9">
        <f>D23*$B$3</f>
        <v>4.9500000000000009E-2</v>
      </c>
      <c r="F22" s="9">
        <f t="shared" si="6"/>
        <v>4.4550000000000013E-2</v>
      </c>
      <c r="G22" s="9">
        <f t="shared" si="6"/>
        <v>4.0095000000000013E-2</v>
      </c>
      <c r="H22" s="9">
        <f t="shared" si="6"/>
        <v>3.6085500000000013E-2</v>
      </c>
      <c r="I22" s="9">
        <f t="shared" si="6"/>
        <v>3.2476950000000011E-2</v>
      </c>
      <c r="J22" s="9">
        <f t="shared" si="6"/>
        <v>2.9229255000000013E-2</v>
      </c>
      <c r="K22" s="9">
        <f t="shared" si="6"/>
        <v>2.6306329500000013E-2</v>
      </c>
      <c r="L22" s="9">
        <f t="shared" si="6"/>
        <v>2.3675696550000014E-2</v>
      </c>
      <c r="M22" s="10">
        <f t="shared" si="6"/>
        <v>2.1308126895000012E-2</v>
      </c>
    </row>
    <row r="23" spans="1:13">
      <c r="A23" s="20"/>
      <c r="B23" s="9">
        <v>0</v>
      </c>
      <c r="C23" s="21">
        <f>$B$2</f>
        <v>0.05</v>
      </c>
      <c r="D23" s="9">
        <f>C23*$B$4</f>
        <v>4.5000000000000005E-2</v>
      </c>
      <c r="E23" s="9">
        <f t="shared" ref="E23:M23" si="7">D23*$B$4</f>
        <v>4.0500000000000008E-2</v>
      </c>
      <c r="F23" s="9">
        <f t="shared" si="7"/>
        <v>3.645000000000001E-2</v>
      </c>
      <c r="G23" s="9">
        <f t="shared" si="7"/>
        <v>3.2805000000000008E-2</v>
      </c>
      <c r="H23" s="9">
        <f t="shared" si="7"/>
        <v>2.9524500000000009E-2</v>
      </c>
      <c r="I23" s="9">
        <f t="shared" si="7"/>
        <v>2.657205000000001E-2</v>
      </c>
      <c r="J23" s="9">
        <f t="shared" si="7"/>
        <v>2.3914845000000011E-2</v>
      </c>
      <c r="K23" s="9">
        <f t="shared" si="7"/>
        <v>2.1523360500000012E-2</v>
      </c>
      <c r="L23" s="9">
        <f t="shared" si="7"/>
        <v>1.937102445000001E-2</v>
      </c>
      <c r="M23" s="10">
        <f t="shared" si="7"/>
        <v>1.7433922005000008E-2</v>
      </c>
    </row>
    <row r="24" spans="1:13" ht="16" thickBot="1">
      <c r="A24" s="22"/>
      <c r="B24" s="12"/>
      <c r="C24" s="12">
        <v>0</v>
      </c>
      <c r="D24" s="12">
        <v>1</v>
      </c>
      <c r="E24" s="12">
        <v>2</v>
      </c>
      <c r="F24" s="12">
        <v>3</v>
      </c>
      <c r="G24" s="12">
        <v>4</v>
      </c>
      <c r="H24" s="12">
        <v>5</v>
      </c>
      <c r="I24" s="12">
        <v>6</v>
      </c>
      <c r="J24" s="12">
        <v>7</v>
      </c>
      <c r="K24" s="12">
        <v>8</v>
      </c>
      <c r="L24" s="12">
        <v>9</v>
      </c>
      <c r="M24" s="13">
        <v>10</v>
      </c>
    </row>
    <row r="25" spans="1:13" ht="16" thickBot="1"/>
    <row r="26" spans="1:13">
      <c r="A26" s="23" t="s">
        <v>10</v>
      </c>
      <c r="B26" s="25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9"/>
    </row>
    <row r="27" spans="1:13">
      <c r="A27" s="24" t="s">
        <v>11</v>
      </c>
      <c r="B27" s="26">
        <v>0.01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10"/>
    </row>
    <row r="28" spans="1:13" ht="16" thickBot="1">
      <c r="A28" s="27" t="s">
        <v>12</v>
      </c>
      <c r="B28" s="28">
        <v>1.01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10"/>
    </row>
    <row r="29" spans="1:13">
      <c r="A29" s="20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10"/>
    </row>
    <row r="30" spans="1:13">
      <c r="A30" s="20"/>
      <c r="B30" s="9">
        <v>10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>
        <f t="shared" ref="D30:M40" si="8">$B$27*($B$28)^(-M$41/2+$B30)</f>
        <v>1.0510100501E-2</v>
      </c>
    </row>
    <row r="31" spans="1:13">
      <c r="A31" s="20"/>
      <c r="B31" s="9">
        <v>9</v>
      </c>
      <c r="C31" s="9"/>
      <c r="D31" s="9"/>
      <c r="E31" s="9"/>
      <c r="F31" s="9"/>
      <c r="G31" s="9"/>
      <c r="H31" s="9"/>
      <c r="I31" s="9"/>
      <c r="J31" s="9"/>
      <c r="K31" s="9"/>
      <c r="L31" s="9">
        <f t="shared" si="8"/>
        <v>1.045794087133964E-2</v>
      </c>
      <c r="M31" s="9">
        <f t="shared" si="8"/>
        <v>1.04060401E-2</v>
      </c>
    </row>
    <row r="32" spans="1:13">
      <c r="A32" s="20"/>
      <c r="B32" s="9">
        <v>8</v>
      </c>
      <c r="C32" s="9"/>
      <c r="D32" s="9"/>
      <c r="E32" s="9"/>
      <c r="F32" s="9"/>
      <c r="G32" s="9"/>
      <c r="H32" s="9"/>
      <c r="I32" s="9"/>
      <c r="J32" s="9"/>
      <c r="K32" s="9">
        <f t="shared" si="8"/>
        <v>1.04060401E-2</v>
      </c>
      <c r="L32" s="9">
        <f t="shared" si="8"/>
        <v>1.0354396902316473E-2</v>
      </c>
      <c r="M32" s="9">
        <f t="shared" si="8"/>
        <v>1.030301E-2</v>
      </c>
    </row>
    <row r="33" spans="1:13">
      <c r="A33" s="20"/>
      <c r="B33" s="9">
        <v>7</v>
      </c>
      <c r="C33" s="9"/>
      <c r="D33" s="9"/>
      <c r="E33" s="9"/>
      <c r="F33" s="9"/>
      <c r="G33" s="9"/>
      <c r="H33" s="9"/>
      <c r="I33" s="9"/>
      <c r="J33" s="9">
        <f t="shared" si="8"/>
        <v>1.0354396902316473E-2</v>
      </c>
      <c r="K33" s="9">
        <f t="shared" si="8"/>
        <v>1.030301E-2</v>
      </c>
      <c r="L33" s="9">
        <f t="shared" si="8"/>
        <v>1.025187812110542E-2</v>
      </c>
      <c r="M33" s="9">
        <f t="shared" si="8"/>
        <v>1.0201E-2</v>
      </c>
    </row>
    <row r="34" spans="1:13">
      <c r="A34" s="20"/>
      <c r="B34" s="9">
        <v>6</v>
      </c>
      <c r="C34" s="9"/>
      <c r="D34" s="9"/>
      <c r="E34" s="9"/>
      <c r="F34" s="9"/>
      <c r="G34" s="9"/>
      <c r="H34" s="9"/>
      <c r="I34" s="9">
        <f t="shared" si="8"/>
        <v>1.030301E-2</v>
      </c>
      <c r="J34" s="9">
        <f t="shared" si="8"/>
        <v>1.025187812110542E-2</v>
      </c>
      <c r="K34" s="9">
        <f t="shared" si="8"/>
        <v>1.0201E-2</v>
      </c>
      <c r="L34" s="9">
        <f t="shared" si="8"/>
        <v>1.0150374377332098E-2</v>
      </c>
      <c r="M34" s="9">
        <f t="shared" si="8"/>
        <v>1.01E-2</v>
      </c>
    </row>
    <row r="35" spans="1:13">
      <c r="A35" s="20"/>
      <c r="B35" s="9">
        <v>5</v>
      </c>
      <c r="C35" s="9"/>
      <c r="D35" s="9"/>
      <c r="E35" s="9"/>
      <c r="F35" s="9"/>
      <c r="G35" s="9"/>
      <c r="H35" s="9">
        <f t="shared" si="8"/>
        <v>1.025187812110542E-2</v>
      </c>
      <c r="I35" s="9">
        <f t="shared" si="8"/>
        <v>1.0201E-2</v>
      </c>
      <c r="J35" s="9">
        <f t="shared" si="8"/>
        <v>1.0150374377332098E-2</v>
      </c>
      <c r="K35" s="9">
        <f t="shared" si="8"/>
        <v>1.01E-2</v>
      </c>
      <c r="L35" s="9">
        <f t="shared" si="8"/>
        <v>1.0049875621120889E-2</v>
      </c>
      <c r="M35" s="9">
        <f t="shared" si="8"/>
        <v>0.01</v>
      </c>
    </row>
    <row r="36" spans="1:13">
      <c r="A36" s="20"/>
      <c r="B36" s="9">
        <v>4</v>
      </c>
      <c r="C36" s="9"/>
      <c r="D36" s="9"/>
      <c r="E36" s="9"/>
      <c r="F36" s="9"/>
      <c r="G36" s="9">
        <f t="shared" si="8"/>
        <v>1.0201E-2</v>
      </c>
      <c r="H36" s="9">
        <f t="shared" si="8"/>
        <v>1.0150374377332098E-2</v>
      </c>
      <c r="I36" s="9">
        <f t="shared" si="8"/>
        <v>1.01E-2</v>
      </c>
      <c r="J36" s="9">
        <f t="shared" si="8"/>
        <v>1.0049875621120889E-2</v>
      </c>
      <c r="K36" s="9">
        <f t="shared" si="8"/>
        <v>0.01</v>
      </c>
      <c r="L36" s="9">
        <f t="shared" si="8"/>
        <v>9.9503719020998926E-3</v>
      </c>
      <c r="M36" s="9">
        <f t="shared" si="8"/>
        <v>9.9009900990099011E-3</v>
      </c>
    </row>
    <row r="37" spans="1:13">
      <c r="A37" s="20"/>
      <c r="B37" s="9">
        <v>3</v>
      </c>
      <c r="C37" s="9"/>
      <c r="D37" s="9"/>
      <c r="E37" s="9"/>
      <c r="F37" s="9">
        <f t="shared" si="8"/>
        <v>1.0150374377332098E-2</v>
      </c>
      <c r="G37" s="9">
        <f t="shared" si="8"/>
        <v>1.01E-2</v>
      </c>
      <c r="H37" s="9">
        <f t="shared" si="8"/>
        <v>1.0049875621120889E-2</v>
      </c>
      <c r="I37" s="9">
        <f t="shared" si="8"/>
        <v>0.01</v>
      </c>
      <c r="J37" s="9">
        <f t="shared" si="8"/>
        <v>9.9503719020998926E-3</v>
      </c>
      <c r="K37" s="9">
        <f t="shared" si="8"/>
        <v>9.9009900990099011E-3</v>
      </c>
      <c r="L37" s="9">
        <f t="shared" si="8"/>
        <v>9.8518533684157344E-3</v>
      </c>
      <c r="M37" s="9">
        <f t="shared" si="8"/>
        <v>9.8029604940692086E-3</v>
      </c>
    </row>
    <row r="38" spans="1:13">
      <c r="A38" s="20"/>
      <c r="B38" s="9">
        <v>2</v>
      </c>
      <c r="C38" s="9"/>
      <c r="D38" s="9"/>
      <c r="E38" s="9">
        <f t="shared" si="8"/>
        <v>1.01E-2</v>
      </c>
      <c r="F38" s="9">
        <f t="shared" si="8"/>
        <v>1.0049875621120889E-2</v>
      </c>
      <c r="G38" s="9">
        <f t="shared" si="8"/>
        <v>0.01</v>
      </c>
      <c r="H38" s="9">
        <f t="shared" si="8"/>
        <v>9.9503719020998926E-3</v>
      </c>
      <c r="I38" s="9">
        <f t="shared" si="8"/>
        <v>9.9009900990099011E-3</v>
      </c>
      <c r="J38" s="9">
        <f t="shared" si="8"/>
        <v>9.8518533684157344E-3</v>
      </c>
      <c r="K38" s="9">
        <f t="shared" si="8"/>
        <v>9.8029604940692086E-3</v>
      </c>
      <c r="L38" s="9">
        <f t="shared" si="8"/>
        <v>9.754310265758152E-3</v>
      </c>
      <c r="M38" s="9">
        <f t="shared" si="8"/>
        <v>9.7059014792764461E-3</v>
      </c>
    </row>
    <row r="39" spans="1:13">
      <c r="A39" s="20"/>
      <c r="B39" s="9">
        <v>1</v>
      </c>
      <c r="C39" s="9"/>
      <c r="D39" s="9">
        <f t="shared" si="8"/>
        <v>1.0049875621120889E-2</v>
      </c>
      <c r="E39" s="9">
        <f t="shared" si="8"/>
        <v>0.01</v>
      </c>
      <c r="F39" s="9">
        <f t="shared" si="8"/>
        <v>9.9503719020998926E-3</v>
      </c>
      <c r="G39" s="9">
        <f t="shared" si="8"/>
        <v>9.9009900990099011E-3</v>
      </c>
      <c r="H39" s="9">
        <f t="shared" si="8"/>
        <v>9.8518533684157344E-3</v>
      </c>
      <c r="I39" s="9">
        <f t="shared" si="8"/>
        <v>9.8029604940692086E-3</v>
      </c>
      <c r="J39" s="9">
        <f t="shared" si="8"/>
        <v>9.754310265758152E-3</v>
      </c>
      <c r="K39" s="9">
        <f t="shared" si="8"/>
        <v>9.7059014792764461E-3</v>
      </c>
      <c r="L39" s="9">
        <f t="shared" si="8"/>
        <v>9.6577329363942109E-3</v>
      </c>
      <c r="M39" s="9">
        <f t="shared" si="8"/>
        <v>9.6098034448281622E-3</v>
      </c>
    </row>
    <row r="40" spans="1:13">
      <c r="A40" s="20"/>
      <c r="B40" s="9">
        <v>0</v>
      </c>
      <c r="C40" s="9">
        <f>$B$27*($B$28)^(-C$41/2+$B40)</f>
        <v>0.01</v>
      </c>
      <c r="D40" s="9">
        <f t="shared" si="8"/>
        <v>9.9503719020998926E-3</v>
      </c>
      <c r="E40" s="9">
        <f t="shared" si="8"/>
        <v>9.9009900990099011E-3</v>
      </c>
      <c r="F40" s="9">
        <f t="shared" si="8"/>
        <v>9.8518533684157344E-3</v>
      </c>
      <c r="G40" s="9">
        <f t="shared" si="8"/>
        <v>9.8029604940692086E-3</v>
      </c>
      <c r="H40" s="9">
        <f t="shared" si="8"/>
        <v>9.754310265758152E-3</v>
      </c>
      <c r="I40" s="9">
        <f t="shared" si="8"/>
        <v>9.7059014792764461E-3</v>
      </c>
      <c r="J40" s="9">
        <f t="shared" si="8"/>
        <v>9.6577329363942109E-3</v>
      </c>
      <c r="K40" s="9">
        <f t="shared" si="8"/>
        <v>9.6098034448281622E-3</v>
      </c>
      <c r="L40" s="9">
        <f t="shared" si="8"/>
        <v>9.56211181821209E-3</v>
      </c>
      <c r="M40" s="9">
        <f t="shared" si="8"/>
        <v>9.5146568760674892E-3</v>
      </c>
    </row>
    <row r="41" spans="1:13" ht="16" thickBot="1">
      <c r="A41" s="22"/>
      <c r="B41" s="12"/>
      <c r="C41" s="12">
        <v>0</v>
      </c>
      <c r="D41" s="12">
        <v>1</v>
      </c>
      <c r="E41" s="12">
        <v>2</v>
      </c>
      <c r="F41" s="12">
        <v>3</v>
      </c>
      <c r="G41" s="12">
        <v>4</v>
      </c>
      <c r="H41" s="12">
        <v>5</v>
      </c>
      <c r="I41" s="12">
        <v>6</v>
      </c>
      <c r="J41" s="12">
        <v>7</v>
      </c>
      <c r="K41" s="12">
        <v>8</v>
      </c>
      <c r="L41" s="12">
        <v>9</v>
      </c>
      <c r="M41" s="13">
        <v>10</v>
      </c>
    </row>
    <row r="42" spans="1:13" ht="16" thickBot="1"/>
    <row r="43" spans="1:13">
      <c r="A43" s="30" t="s">
        <v>13</v>
      </c>
      <c r="B43" s="31"/>
      <c r="C43" s="31"/>
      <c r="D43" s="31"/>
      <c r="E43" s="18"/>
      <c r="F43" s="18"/>
      <c r="G43" s="18"/>
      <c r="H43" s="18"/>
      <c r="I43" s="18"/>
      <c r="J43" s="18"/>
      <c r="K43" s="18"/>
      <c r="L43" s="18"/>
      <c r="M43" s="19"/>
    </row>
    <row r="44" spans="1:13">
      <c r="A44" s="32" t="s">
        <v>14</v>
      </c>
      <c r="B44" s="33">
        <v>0.2</v>
      </c>
      <c r="C44" s="33"/>
      <c r="D44" s="33"/>
      <c r="E44" s="9"/>
      <c r="F44" s="9"/>
      <c r="G44" s="9"/>
      <c r="H44" s="9"/>
      <c r="I44" s="9"/>
      <c r="J44" s="9"/>
      <c r="K44" s="9"/>
      <c r="L44" s="9"/>
      <c r="M44" s="10"/>
    </row>
    <row r="45" spans="1:13">
      <c r="A45" s="20"/>
      <c r="B45" s="9">
        <v>10</v>
      </c>
      <c r="C45" s="9"/>
      <c r="D45" s="9"/>
      <c r="E45" s="9"/>
      <c r="F45" s="9"/>
      <c r="G45" s="9"/>
      <c r="H45" s="9"/>
      <c r="I45" s="9"/>
      <c r="J45" s="9"/>
      <c r="K45" s="9"/>
      <c r="L45" s="9"/>
      <c r="M45" s="10">
        <f>$H$2</f>
        <v>100</v>
      </c>
    </row>
    <row r="46" spans="1:13">
      <c r="A46" s="20"/>
      <c r="B46" s="9">
        <v>9</v>
      </c>
      <c r="C46" s="9"/>
      <c r="D46" s="9"/>
      <c r="E46" s="9"/>
      <c r="F46" s="9"/>
      <c r="G46" s="9"/>
      <c r="H46" s="9"/>
      <c r="I46" s="9"/>
      <c r="J46" s="9"/>
      <c r="K46" s="9"/>
      <c r="L46" s="29">
        <f>((1-L31)*(M45*$B$5+M46*$B$6)+L31*$B$44*$H$2)/(1+L14)</f>
        <v>88.705247995736386</v>
      </c>
      <c r="M46" s="10">
        <f t="shared" ref="M46:M55" si="9">$H$2</f>
        <v>100</v>
      </c>
    </row>
    <row r="47" spans="1:13">
      <c r="A47" s="20"/>
      <c r="B47" s="9">
        <v>8</v>
      </c>
      <c r="C47" s="9"/>
      <c r="D47" s="9"/>
      <c r="E47" s="9"/>
      <c r="F47" s="9"/>
      <c r="G47" s="9"/>
      <c r="H47" s="9"/>
      <c r="I47" s="9"/>
      <c r="J47" s="9"/>
      <c r="K47" s="29">
        <f t="shared" ref="K47" si="10">((1-K32)*(L46*$B$5+L47*$B$6)+K32*$B$44*$H$2)/(1+K15)</f>
        <v>80.250866915227761</v>
      </c>
      <c r="L47" s="29">
        <f t="shared" ref="L47:L55" si="11">((1-L32)*(M46*$B$5+M47*$B$6)+L32*$B$44*$H$2)/(1+L15)</f>
        <v>90.446995693785425</v>
      </c>
      <c r="M47" s="10">
        <f t="shared" si="9"/>
        <v>100</v>
      </c>
    </row>
    <row r="48" spans="1:13">
      <c r="A48" s="20"/>
      <c r="B48" s="9">
        <v>7</v>
      </c>
      <c r="C48" s="9"/>
      <c r="D48" s="9"/>
      <c r="E48" s="9"/>
      <c r="F48" s="9"/>
      <c r="G48" s="9"/>
      <c r="H48" s="9"/>
      <c r="I48" s="9"/>
      <c r="J48" s="29">
        <f t="shared" ref="J48" si="12">((1-J33)*(K47*$B$5+K48*$B$6)+J33*$B$44*$H$2)/(1+J16)</f>
        <v>73.869023719304195</v>
      </c>
      <c r="K48" s="29">
        <f t="shared" ref="K48" si="13">((1-K33)*(L47*$B$5+L48*$B$6)+K33*$B$44*$H$2)/(1+K16)</f>
        <v>83.160008679562878</v>
      </c>
      <c r="L48" s="29">
        <f t="shared" si="11"/>
        <v>91.924860104853408</v>
      </c>
      <c r="M48" s="10">
        <f t="shared" si="9"/>
        <v>100</v>
      </c>
    </row>
    <row r="49" spans="1:13">
      <c r="A49" s="20"/>
      <c r="B49" s="9">
        <v>6</v>
      </c>
      <c r="C49" s="9"/>
      <c r="D49" s="9"/>
      <c r="E49" s="9"/>
      <c r="F49" s="9"/>
      <c r="G49" s="9"/>
      <c r="H49" s="9"/>
      <c r="I49" s="29">
        <f t="shared" ref="I49" si="14">((1-I34)*(J48*$B$5+J49*$B$6)+I34*$B$44*$H$2)/(1+I17)</f>
        <v>69.029468715072937</v>
      </c>
      <c r="J49" s="29">
        <f t="shared" ref="J49" si="15">((1-J34)*(K48*$B$5+K49*$B$6)+J34*$B$44*$H$2)/(1+J17)</f>
        <v>77.567031969599341</v>
      </c>
      <c r="K49" s="29">
        <f t="shared" ref="K49" si="16">((1-K34)*(L48*$B$5+L49*$B$6)+K34*$B$44*$H$2)/(1+K17)</f>
        <v>85.662048878105637</v>
      </c>
      <c r="L49" s="29">
        <f t="shared" si="11"/>
        <v>93.171565431025556</v>
      </c>
      <c r="M49" s="10">
        <f t="shared" si="9"/>
        <v>100</v>
      </c>
    </row>
    <row r="50" spans="1:13">
      <c r="A50" s="20"/>
      <c r="B50" s="9">
        <v>5</v>
      </c>
      <c r="C50" s="9"/>
      <c r="D50" s="9"/>
      <c r="E50" s="9"/>
      <c r="F50" s="9"/>
      <c r="G50" s="9"/>
      <c r="H50" s="29">
        <f t="shared" ref="H50" si="17">((1-H35)*(I49*$B$5+I50*$B$6)+H35*$B$44*$H$2)/(1+H18)</f>
        <v>65.358295749239744</v>
      </c>
      <c r="I50" s="29">
        <f t="shared" ref="I50" si="18">((1-I35)*(J49*$B$5+J50*$B$6)+I35*$B$44*$H$2)/(1+I18)</f>
        <v>73.261819491663701</v>
      </c>
      <c r="J50" s="29">
        <f t="shared" ref="J50" si="19">((1-J35)*(K49*$B$5+K50*$B$6)+J35*$B$44*$H$2)/(1+J18)</f>
        <v>80.782894980401807</v>
      </c>
      <c r="K50" s="29">
        <f t="shared" ref="K50" si="20">((1-K35)*(L49*$B$5+L50*$B$6)+K35*$B$44*$H$2)/(1+K18)</f>
        <v>87.796631124413949</v>
      </c>
      <c r="L50" s="29">
        <f t="shared" si="11"/>
        <v>94.218200442515027</v>
      </c>
      <c r="M50" s="10">
        <f t="shared" si="9"/>
        <v>100</v>
      </c>
    </row>
    <row r="51" spans="1:13">
      <c r="A51" s="20"/>
      <c r="B51" s="9">
        <v>4</v>
      </c>
      <c r="C51" s="9"/>
      <c r="D51" s="9"/>
      <c r="E51" s="9"/>
      <c r="F51" s="9"/>
      <c r="G51" s="29">
        <f t="shared" ref="G51" si="21">((1-G36)*(H50*$B$5+H51*$B$6)+G36*$B$44*$H$2)/(1+G19)</f>
        <v>62.586553933725021</v>
      </c>
      <c r="H51" s="29">
        <f t="shared" ref="H51" si="22">((1-H36)*(I50*$B$5+I51*$B$6)+H36*$B$44*$H$2)/(1+H19)</f>
        <v>69.950353005595048</v>
      </c>
      <c r="I51" s="29">
        <f t="shared" ref="I51" si="23">((1-I36)*(J50*$B$5+J51*$B$6)+I36*$B$44*$H$2)/(1+I19)</f>
        <v>76.975120798881321</v>
      </c>
      <c r="J51" s="29">
        <f t="shared" ref="J51" si="24">((1-J36)*(K50*$B$5+K51*$B$6)+J36*$B$44*$H$2)/(1+J19)</f>
        <v>83.551767936110622</v>
      </c>
      <c r="K51" s="29">
        <f t="shared" ref="K51" si="25">((1-K36)*(L50*$B$5+L51*$B$6)+K36*$B$44*$H$2)/(1+K19)</f>
        <v>89.605500739547381</v>
      </c>
      <c r="L51" s="29">
        <f t="shared" si="11"/>
        <v>95.093385544900002</v>
      </c>
      <c r="M51" s="10">
        <f t="shared" si="9"/>
        <v>100</v>
      </c>
    </row>
    <row r="52" spans="1:13">
      <c r="A52" s="20"/>
      <c r="B52" s="9">
        <v>3</v>
      </c>
      <c r="C52" s="9"/>
      <c r="D52" s="9"/>
      <c r="E52" s="9"/>
      <c r="F52" s="29">
        <f t="shared" ref="F52" si="26">((1-F37)*(G51*$B$5+G52*$B$6)+F37*$B$44*$H$2)/(1+F20)</f>
        <v>60.517073647248758</v>
      </c>
      <c r="G52" s="29">
        <f t="shared" ref="G52" si="27">((1-G37)*(H51*$B$5+H52*$B$6)+G37*$B$44*$H$2)/(1+G20)</f>
        <v>67.415975229131078</v>
      </c>
      <c r="H52" s="29">
        <f t="shared" ref="H52" si="28">((1-H37)*(I51*$B$5+I52*$B$6)+H37*$B$44*$H$2)/(1+H20)</f>
        <v>74.007329720902348</v>
      </c>
      <c r="I52" s="29">
        <f t="shared" ref="I52" si="29">((1-I37)*(J51*$B$5+J52*$B$6)+I37*$B$44*$H$2)/(1+I20)</f>
        <v>80.195897022973369</v>
      </c>
      <c r="J52" s="29">
        <f t="shared" ref="J52" si="30">((1-J37)*(K51*$B$5+K52*$B$6)+J37*$B$44*$H$2)/(1+J20)</f>
        <v>85.916104704794563</v>
      </c>
      <c r="K52" s="29">
        <f t="shared" ref="K52" si="31">((1-K37)*(L51*$B$5+L52*$B$6)+K37*$B$44*$H$2)/(1+K20)</f>
        <v>91.129865850497211</v>
      </c>
      <c r="L52" s="29">
        <f t="shared" si="11"/>
        <v>95.822846913539919</v>
      </c>
      <c r="M52" s="10">
        <f t="shared" si="9"/>
        <v>100</v>
      </c>
    </row>
    <row r="53" spans="1:13">
      <c r="A53" s="20"/>
      <c r="B53" s="9">
        <v>2</v>
      </c>
      <c r="C53" s="9"/>
      <c r="D53" s="9"/>
      <c r="E53" s="29">
        <f t="shared" ref="E53" si="32">((1-E38)*(F52*$B$5+F53*$B$6)+E38*$B$44*$H$2)/(1+E21)</f>
        <v>59.002642014345355</v>
      </c>
      <c r="F53" s="29">
        <f t="shared" ref="F53" si="33">((1-F38)*(G52*$B$5+G53*$B$6)+F38*$B$44*$H$2)/(1+F21)</f>
        <v>65.496264783326566</v>
      </c>
      <c r="G53" s="29">
        <f t="shared" ref="G53" si="34">((1-G38)*(H52*$B$5+H53*$B$6)+G38*$B$44*$H$2)/(1+G21)</f>
        <v>71.705253593506498</v>
      </c>
      <c r="H53" s="29">
        <f t="shared" ref="H53" si="35">((1-H38)*(I52*$B$5+I53*$B$6)+H38*$B$44*$H$2)/(1+H21)</f>
        <v>77.546548149514351</v>
      </c>
      <c r="I53" s="29">
        <f t="shared" ref="I53" si="36">((1-I38)*(J52*$B$5+J53*$B$6)+I38*$B$44*$H$2)/(1+I21)</f>
        <v>82.962979364879729</v>
      </c>
      <c r="J53" s="29">
        <f t="shared" ref="J53" si="37">((1-J38)*(K52*$B$5+K53*$B$6)+J38*$B$44*$H$2)/(1+J21)</f>
        <v>87.921249647400657</v>
      </c>
      <c r="K53" s="29">
        <f t="shared" ref="K53" si="38">((1-K38)*(L52*$B$5+L53*$B$6)+K38*$B$44*$H$2)/(1+K21)</f>
        <v>92.408664864849044</v>
      </c>
      <c r="L53" s="29">
        <f t="shared" si="11"/>
        <v>96.429284591436584</v>
      </c>
      <c r="M53" s="10">
        <f t="shared" si="9"/>
        <v>100</v>
      </c>
    </row>
    <row r="54" spans="1:13">
      <c r="A54" s="20"/>
      <c r="B54" s="9">
        <v>1</v>
      </c>
      <c r="C54" s="9"/>
      <c r="D54" s="29">
        <f t="shared" ref="C54:K55" si="39">((1-D39)*(E53*$B$5+E54*$B$6)+D39*$B$44*$H$2)/(1+D22)</f>
        <v>57.931391452359421</v>
      </c>
      <c r="E54" s="29">
        <f t="shared" ref="E54" si="40">((1-E39)*(F53*$B$5+F54*$B$6)+E39*$B$44*$H$2)/(1+E22)</f>
        <v>64.067437921323048</v>
      </c>
      <c r="F54" s="29">
        <f t="shared" ref="F54" si="41">((1-F39)*(G53*$B$5+G54*$B$6)+F39*$B$44*$H$2)/(1+F22)</f>
        <v>69.935606122589661</v>
      </c>
      <c r="G54" s="29">
        <f t="shared" ref="G54" si="42">((1-G39)*(H53*$B$5+H54*$B$6)+G39*$B$44*$H$2)/(1+G22)</f>
        <v>75.463591017392361</v>
      </c>
      <c r="H54" s="29">
        <f t="shared" ref="H54" si="43">((1-H39)*(I53*$B$5+I54*$B$6)+H39*$B$44*$H$2)/(1+H22)</f>
        <v>80.601845322939795</v>
      </c>
      <c r="I54" s="29">
        <f t="shared" ref="I54" si="44">((1-I39)*(J53*$B$5+J54*$B$6)+I39*$B$44*$H$2)/(1+I22)</f>
        <v>85.321668600980217</v>
      </c>
      <c r="J54" s="29">
        <f t="shared" ref="J54" si="45">((1-J39)*(K53*$B$5+K54*$B$6)+J39*$B$44*$H$2)/(1+J22)</f>
        <v>89.612298625024735</v>
      </c>
      <c r="K54" s="29">
        <f t="shared" ref="K54" si="46">((1-K39)*(L53*$B$5+L54*$B$6)+K39*$B$44*$H$2)/(1+K22)</f>
        <v>93.47755327573573</v>
      </c>
      <c r="L54" s="29">
        <f t="shared" si="11"/>
        <v>96.932438368426034</v>
      </c>
      <c r="M54" s="10">
        <f t="shared" si="9"/>
        <v>100</v>
      </c>
    </row>
    <row r="55" spans="1:13">
      <c r="A55" s="20"/>
      <c r="B55" s="9">
        <v>0</v>
      </c>
      <c r="C55" s="34">
        <f t="shared" si="39"/>
        <v>57.216858239429015</v>
      </c>
      <c r="D55" s="29">
        <f t="shared" si="39"/>
        <v>63.033661378752626</v>
      </c>
      <c r="E55" s="29">
        <f t="shared" si="39"/>
        <v>68.594939476713122</v>
      </c>
      <c r="F55" s="29">
        <f t="shared" si="39"/>
        <v>73.83792361896073</v>
      </c>
      <c r="G55" s="29">
        <f t="shared" si="39"/>
        <v>78.71996045857756</v>
      </c>
      <c r="H55" s="29">
        <f t="shared" si="39"/>
        <v>83.216680315166855</v>
      </c>
      <c r="I55" s="29">
        <f t="shared" si="39"/>
        <v>87.319375685225552</v>
      </c>
      <c r="J55" s="29">
        <f t="shared" si="39"/>
        <v>91.032042497330906</v>
      </c>
      <c r="K55" s="29">
        <f t="shared" si="39"/>
        <v>94.368423046682622</v>
      </c>
      <c r="L55" s="29">
        <f t="shared" si="11"/>
        <v>97.3492758518275</v>
      </c>
      <c r="M55" s="10">
        <f t="shared" si="9"/>
        <v>100</v>
      </c>
    </row>
    <row r="56" spans="1:13" ht="16" thickBot="1">
      <c r="A56" s="22"/>
      <c r="B56" s="12"/>
      <c r="C56" s="12">
        <v>0</v>
      </c>
      <c r="D56" s="12">
        <v>1</v>
      </c>
      <c r="E56" s="12">
        <v>2</v>
      </c>
      <c r="F56" s="12">
        <v>3</v>
      </c>
      <c r="G56" s="12">
        <v>4</v>
      </c>
      <c r="H56" s="12">
        <v>5</v>
      </c>
      <c r="I56" s="12">
        <v>6</v>
      </c>
      <c r="J56" s="12">
        <v>7</v>
      </c>
      <c r="K56" s="12">
        <v>8</v>
      </c>
      <c r="L56" s="12">
        <v>9</v>
      </c>
      <c r="M56" s="13">
        <v>10</v>
      </c>
    </row>
  </sheetData>
  <mergeCells count="3">
    <mergeCell ref="A1:B1"/>
    <mergeCell ref="G1:I1"/>
    <mergeCell ref="A11:C1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defaultable ZCB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QIANG</dc:creator>
  <cp:lastModifiedBy>QIANG</cp:lastModifiedBy>
  <dcterms:created xsi:type="dcterms:W3CDTF">2018-12-05T12:37:07Z</dcterms:created>
  <dcterms:modified xsi:type="dcterms:W3CDTF">2018-12-05T13:25:16Z</dcterms:modified>
</cp:coreProperties>
</file>