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gnacin-my.sharepoint.com/personal/21110188_iitgn_ac_in/Documents/Desktop/Imbesideu/EDA/"/>
    </mc:Choice>
  </mc:AlternateContent>
  <xr:revisionPtr revIDLastSave="77" documentId="8_{7F740757-1641-4382-BB9D-5027451B5903}" xr6:coauthVersionLast="47" xr6:coauthVersionMax="47" xr10:uidLastSave="{C62FA287-93CE-4EC5-8408-21E8B218E8B8}"/>
  <bookViews>
    <workbookView xWindow="-108" yWindow="-108" windowWidth="23256" windowHeight="12456" firstSheet="2" activeTab="2" xr2:uid="{C9CECEEC-FA29-4DCC-B760-930A3402CEAB}"/>
  </bookViews>
  <sheets>
    <sheet name="Sheet1" sheetId="1" r:id="rId1"/>
    <sheet name="Overall_emotion_data" sheetId="2" r:id="rId2"/>
    <sheet name="aggrigate_of_transcript_data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H15" i="3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<sst xmlns="http://schemas.openxmlformats.org/spreadsheetml/2006/main" count="34" uniqueCount="23">
  <si>
    <t>angry</t>
  </si>
  <si>
    <t>disgust</t>
  </si>
  <si>
    <t>fear</t>
  </si>
  <si>
    <t>happy</t>
  </si>
  <si>
    <t>sad</t>
  </si>
  <si>
    <t>surprise</t>
  </si>
  <si>
    <t>neutral</t>
  </si>
  <si>
    <t>Weight for Emotions</t>
  </si>
  <si>
    <t>Weights</t>
  </si>
  <si>
    <t>=</t>
  </si>
  <si>
    <t>Weighted_emotional_avg</t>
  </si>
  <si>
    <t>avg_eye_offset</t>
  </si>
  <si>
    <t>Student</t>
  </si>
  <si>
    <t>positive</t>
  </si>
  <si>
    <t>negative</t>
  </si>
  <si>
    <t>confident</t>
  </si>
  <si>
    <t>hesitant</t>
  </si>
  <si>
    <t>concise</t>
  </si>
  <si>
    <t>enthusiastic</t>
  </si>
  <si>
    <t>speech_speed</t>
  </si>
  <si>
    <t>Factor</t>
  </si>
  <si>
    <t>Weight</t>
  </si>
  <si>
    <t>Weighted_mean_of_transcript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</si>
</sst>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1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1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urabh\OneDrive%20-%20iitgn.ac.in\Desktop\Imbesideu\Transcript_data\1.csv" TargetMode="External"/><Relationship Id="rId1" Type="http://schemas.openxmlformats.org/officeDocument/2006/relationships/externalLinkPath" Target="file:///C:\Users\Saurabh\OneDrive%20-%20iitgn.ac.in\Desktop\Imbesideu\Transcript_data\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"/>
    </sheetNames>
    <sheetDataSet>
      <sheetData sheetId="0">
        <row r="21">
          <cell r="K21">
            <v>0.70919907199999999</v>
          </cell>
          <cell r="L21">
            <v>0.14121446600000001</v>
          </cell>
          <cell r="M21">
            <v>0.14958644500000001</v>
          </cell>
          <cell r="N21">
            <v>0.73382801099999995</v>
          </cell>
          <cell r="O21">
            <v>0.485172465</v>
          </cell>
          <cell r="P21">
            <v>0.42941842600000002</v>
          </cell>
          <cell r="Q21">
            <v>0.466496939</v>
          </cell>
          <cell r="R21">
            <v>3.1137708430000002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328A9F-EBCC-479A-ACC4-866C23FFC469}" name="Table1" displayName="Table1" ref="A4:B11" totalsRowShown="0" headerRowDxfId="18" headerRowBorderDxfId="17" tableBorderDxfId="16" totalsRowBorderDxfId="15">
  <autoFilter ref="A4:B11" xr:uid="{2E328A9F-EBCC-479A-ACC4-866C23FFC469}"/>
  <tableColumns count="2">
    <tableColumn id="1" xr3:uid="{0747A9C8-D4CF-4553-8058-0332713FBCEC}" name="Weight for Emotions" dataDxfId="14"/>
    <tableColumn id="2" xr3:uid="{2E119E4E-E702-4888-A5C9-BD3AD5C6A8C2}" name="Weights" dataDxfId="1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89241F-6949-4D4E-8C29-3BB7DF75AB60}" name="Table13" displayName="Table13" ref="J4:K11" totalsRowShown="0" headerRowDxfId="12" dataDxfId="10" headerRowBorderDxfId="11" tableBorderDxfId="9" totalsRowBorderDxfId="8">
  <autoFilter ref="J4:K11" xr:uid="{B989241F-6949-4D4E-8C29-3BB7DF75AB60}"/>
  <tableColumns count="2">
    <tableColumn id="1" xr3:uid="{B3982C7D-611E-4AB4-85E9-1A10A59B8146}" name="Weight for Emotions" dataDxfId="7"/>
    <tableColumn id="2" xr3:uid="{A39D02D6-BB0D-47F4-8001-367EE1916409}" name="Weights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0B541C-8616-4EBB-8514-0426220E4708}" name="Table4" displayName="Table4" ref="G5:H13" totalsRowShown="0" headerRowDxfId="5" headerRowBorderDxfId="4" tableBorderDxfId="3" totalsRowBorderDxfId="2">
  <autoFilter ref="G5:H13" xr:uid="{930B541C-8616-4EBB-8514-0426220E4708}"/>
  <tableColumns count="2">
    <tableColumn id="1" xr3:uid="{B0D860B9-7679-43D6-892C-0D0AFF13F782}" name="Factor" dataDxfId="1"/>
    <tableColumn id="2" xr3:uid="{BEE6D61E-063B-496A-B98C-AA869D41010B}" name="Weigh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9456-DF7E-4DE6-A602-6F7A7AE9A72D}">
  <dimension ref="A4:G13"/>
  <sheetViews>
    <sheetView workbookViewId="0">
      <selection activeCell="A4" sqref="A4:B11"/>
    </sheetView>
  </sheetViews>
  <sheetFormatPr defaultRowHeight="14.4" x14ac:dyDescent="0.3"/>
  <cols>
    <col min="1" max="1" width="19.6640625" customWidth="1"/>
    <col min="2" max="2" width="10.109375" customWidth="1"/>
  </cols>
  <sheetData>
    <row r="4" spans="1:7" x14ac:dyDescent="0.3">
      <c r="A4" s="2" t="s">
        <v>7</v>
      </c>
      <c r="B4" s="3" t="s">
        <v>8</v>
      </c>
    </row>
    <row r="5" spans="1:7" x14ac:dyDescent="0.3">
      <c r="A5" s="4" t="s">
        <v>0</v>
      </c>
      <c r="B5" s="5">
        <v>-0.4</v>
      </c>
    </row>
    <row r="6" spans="1:7" x14ac:dyDescent="0.3">
      <c r="A6" s="4" t="s">
        <v>1</v>
      </c>
      <c r="B6" s="5">
        <v>-0.2</v>
      </c>
      <c r="C6" s="1"/>
      <c r="D6" s="1"/>
    </row>
    <row r="7" spans="1:7" x14ac:dyDescent="0.3">
      <c r="A7" s="4" t="s">
        <v>2</v>
      </c>
      <c r="B7" s="5">
        <v>0.2</v>
      </c>
      <c r="C7" s="1"/>
      <c r="D7" s="1"/>
    </row>
    <row r="8" spans="1:7" x14ac:dyDescent="0.3">
      <c r="A8" s="4" t="s">
        <v>3</v>
      </c>
      <c r="B8" s="5">
        <v>0.7</v>
      </c>
      <c r="C8" s="1"/>
      <c r="D8" s="1"/>
    </row>
    <row r="9" spans="1:7" x14ac:dyDescent="0.3">
      <c r="A9" s="4" t="s">
        <v>4</v>
      </c>
      <c r="B9" s="5">
        <v>0.2</v>
      </c>
      <c r="C9" s="1"/>
      <c r="D9" s="1"/>
      <c r="G9" t="s">
        <v>9</v>
      </c>
    </row>
    <row r="10" spans="1:7" x14ac:dyDescent="0.3">
      <c r="A10" s="4" t="s">
        <v>5</v>
      </c>
      <c r="B10" s="5">
        <v>0.5</v>
      </c>
      <c r="C10" s="1"/>
      <c r="D10" s="1"/>
    </row>
    <row r="11" spans="1:7" x14ac:dyDescent="0.3">
      <c r="A11" s="6" t="s">
        <v>6</v>
      </c>
      <c r="B11" s="7">
        <v>0.99999999999999989</v>
      </c>
      <c r="C11" s="1"/>
      <c r="D11" s="1"/>
    </row>
    <row r="12" spans="1:7" x14ac:dyDescent="0.3">
      <c r="C12" s="1"/>
      <c r="D12" s="1"/>
    </row>
    <row r="13" spans="1:7" x14ac:dyDescent="0.3">
      <c r="C13" s="1"/>
      <c r="D1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3F9CA-CA6F-48F2-B3E6-6167AFB937B2}">
  <dimension ref="A2:K12"/>
  <sheetViews>
    <sheetView workbookViewId="0">
      <selection activeCell="A2" sqref="A2:A12"/>
    </sheetView>
  </sheetViews>
  <sheetFormatPr defaultRowHeight="14.4" x14ac:dyDescent="0.3"/>
  <cols>
    <col min="1" max="1" width="7.21875" style="1" bestFit="1" customWidth="1"/>
    <col min="2" max="2" width="22.21875" style="1" bestFit="1" customWidth="1"/>
    <col min="3" max="3" width="13.6640625" style="1" bestFit="1" customWidth="1"/>
    <col min="4" max="9" width="8.88671875" style="1"/>
    <col min="10" max="10" width="22.88671875" style="1" bestFit="1" customWidth="1"/>
    <col min="11" max="16384" width="8.88671875" style="1"/>
  </cols>
  <sheetData>
    <row r="2" spans="1:11" s="15" customFormat="1" x14ac:dyDescent="0.3">
      <c r="A2" s="15" t="s">
        <v>12</v>
      </c>
      <c r="B2" s="15" t="s">
        <v>10</v>
      </c>
      <c r="C2" s="15" t="s">
        <v>11</v>
      </c>
    </row>
    <row r="3" spans="1:11" x14ac:dyDescent="0.3">
      <c r="A3" s="1">
        <v>1</v>
      </c>
      <c r="B3" s="1">
        <f>(14.45105892*K5+0.61689649*K6+18.38279687*K7+5.865318274*K8+13.57532426*K9+8.744968964*K10+38.36364782*K11)</f>
        <v>21.389430314199998</v>
      </c>
      <c r="C3" s="13">
        <v>15.801362499999994</v>
      </c>
    </row>
    <row r="4" spans="1:11" x14ac:dyDescent="0.3">
      <c r="A4" s="1">
        <v>2</v>
      </c>
      <c r="B4" s="1">
        <f>(10.3950408*K5+0.391815298*K6+6.747535937*K7+35.06328835*K8+18.55839076*K9+2.267329948*K10+26.57660013*K11)</f>
        <v>29.6672891712</v>
      </c>
      <c r="C4" s="1">
        <v>21.768545979999999</v>
      </c>
      <c r="J4" s="8" t="s">
        <v>7</v>
      </c>
      <c r="K4" s="9" t="s">
        <v>8</v>
      </c>
    </row>
    <row r="5" spans="1:11" x14ac:dyDescent="0.3">
      <c r="A5" s="1">
        <v>3</v>
      </c>
      <c r="B5" s="1">
        <f>(1.531082461*K5+0.001846983*K6+21.63329826*K7+21.42841987*K8+10.29589824*K9+7.268728269*K10+37.84072641*K11)</f>
        <v>33.804155898700003</v>
      </c>
      <c r="C5" s="1">
        <v>30.137212999999992</v>
      </c>
      <c r="J5" s="4" t="s">
        <v>0</v>
      </c>
      <c r="K5" s="10">
        <v>-0.4</v>
      </c>
    </row>
    <row r="6" spans="1:11" x14ac:dyDescent="0.3">
      <c r="A6" s="1">
        <v>4</v>
      </c>
      <c r="B6" s="1">
        <f>(1.734139964*K5+0.000336522*K6+2.602291196*K7+0.572650415*K8+1.057941633*K9+1.403701908*K10+92.6289404*K11)</f>
        <v>37.797335215700002</v>
      </c>
      <c r="C6" s="1">
        <v>12.492481818181815</v>
      </c>
      <c r="J6" s="4" t="s">
        <v>1</v>
      </c>
      <c r="K6" s="10">
        <v>-0.2</v>
      </c>
    </row>
    <row r="7" spans="1:11" x14ac:dyDescent="0.3">
      <c r="A7" s="1">
        <v>5</v>
      </c>
      <c r="B7" s="1">
        <f>(6.26166097*K5+0.0000166397*K6+0.202875209*K7+0.10141428*K8+0.654111288*K9+0.008068935*K10+92.77185*K11)</f>
        <v>34.828597403960003</v>
      </c>
      <c r="C7" s="1">
        <v>-15.802625000000001</v>
      </c>
      <c r="J7" s="4" t="s">
        <v>2</v>
      </c>
      <c r="K7" s="10">
        <v>0.2</v>
      </c>
    </row>
    <row r="8" spans="1:11" x14ac:dyDescent="0.3">
      <c r="A8" s="1">
        <v>6</v>
      </c>
      <c r="B8" s="1">
        <f>(0.004149573*K5+0.000000284529*K6+0.035453167*K7+22.36365786*K8+0.436512143*K9+0.004706991*K10+77.15554286*K11)</f>
        <v>42.138191347194194</v>
      </c>
      <c r="C8" s="1">
        <v>-1.7071928571428572</v>
      </c>
      <c r="J8" s="4" t="s">
        <v>3</v>
      </c>
      <c r="K8" s="10">
        <v>0.5</v>
      </c>
    </row>
    <row r="9" spans="1:11" x14ac:dyDescent="0.3">
      <c r="A9" s="1">
        <v>7</v>
      </c>
      <c r="B9" s="1">
        <f>(5.641182612*K5+0.150739264*K6+41.65240012*K7+8.994112879*K8+23.10642549*K9+4.081040668*K10+16.37409848*K11)</f>
        <v>22.936152256300002</v>
      </c>
      <c r="C9" s="1">
        <v>9.4565517241379276</v>
      </c>
      <c r="J9" s="4" t="s">
        <v>4</v>
      </c>
      <c r="K9" s="10">
        <v>0.2</v>
      </c>
    </row>
    <row r="10" spans="1:11" x14ac:dyDescent="0.3">
      <c r="A10" s="1">
        <v>8</v>
      </c>
      <c r="B10" s="1">
        <f>(8.115339176*K5+0.011198837*K6+11.9392637*K7+2.120366811*K8+1.955231416*K9+1.901795011*K10+73.95680974*K11)</f>
        <v>30.7439693902</v>
      </c>
      <c r="C10" s="1">
        <v>6.5646397849462375</v>
      </c>
      <c r="J10" s="4" t="s">
        <v>5</v>
      </c>
      <c r="K10" s="10">
        <v>0.3</v>
      </c>
    </row>
    <row r="11" spans="1:11" x14ac:dyDescent="0.3">
      <c r="A11" s="1">
        <v>9</v>
      </c>
      <c r="B11" s="1">
        <f>(6.337653969*K5+0.139640531*K6+18.60267971*K7+16.73419039*K8+4.293062574*K9+15.76110095*K10+38.13167263*K11)</f>
        <v>30.364253294999997</v>
      </c>
      <c r="C11" s="1">
        <v>8.5862895348837238</v>
      </c>
      <c r="J11" s="6" t="s">
        <v>6</v>
      </c>
      <c r="K11" s="11">
        <v>0.4</v>
      </c>
    </row>
    <row r="12" spans="1:11" x14ac:dyDescent="0.3">
      <c r="A12" s="1">
        <v>10</v>
      </c>
      <c r="B12" s="1">
        <f>(3.856539478*K5+0.048451108*K6+36.14380417*K7+4.21528299*K8+32.65681848*K9+4.330880521*K10+18.74821953*K11)</f>
        <v>23.114011980499999</v>
      </c>
      <c r="C12" s="1">
        <v>11.498590000000004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82F4F-890A-4F87-8CCC-2C153D8A8BB4}">
  <dimension ref="A4:H15"/>
  <sheetViews>
    <sheetView tabSelected="1" workbookViewId="0">
      <selection activeCell="B6" sqref="B6"/>
    </sheetView>
  </sheetViews>
  <sheetFormatPr defaultRowHeight="14.4" x14ac:dyDescent="0.3"/>
  <cols>
    <col min="2" max="2" width="27.109375" bestFit="1" customWidth="1"/>
    <col min="7" max="7" width="12.44140625" bestFit="1" customWidth="1"/>
    <col min="16" max="16" width="12.44140625" bestFit="1" customWidth="1"/>
    <col min="17" max="17" width="10.109375" customWidth="1"/>
  </cols>
  <sheetData>
    <row r="4" spans="1:8" x14ac:dyDescent="0.3">
      <c r="A4" s="15" t="s">
        <v>12</v>
      </c>
      <c r="B4" s="16" t="s">
        <v>22</v>
      </c>
    </row>
    <row r="5" spans="1:8" x14ac:dyDescent="0.3">
      <c r="A5" s="1">
        <v>1</v>
      </c>
      <c r="B5">
        <f>('[1]1'!$K$21*H6+'[1]1'!$L$21*H7+'[1]1'!$M$21*H8+'[1]1'!$N$21*H9+'[1]1'!$O$21*H10+'[1]1'!$P$21*H11+'[1]1'!$Q$21*H12+'[1]1'!$R$21*H13)</f>
        <v>1.1825923682499999</v>
      </c>
      <c r="G5" s="2" t="s">
        <v>20</v>
      </c>
      <c r="H5" s="3" t="s">
        <v>21</v>
      </c>
    </row>
    <row r="6" spans="1:8" x14ac:dyDescent="0.3">
      <c r="A6" s="1">
        <v>2</v>
      </c>
      <c r="G6" s="14" t="s">
        <v>13</v>
      </c>
      <c r="H6" s="5">
        <v>0.3</v>
      </c>
    </row>
    <row r="7" spans="1:8" x14ac:dyDescent="0.3">
      <c r="A7" s="1">
        <v>3</v>
      </c>
      <c r="G7" s="14" t="s">
        <v>14</v>
      </c>
      <c r="H7" s="5">
        <v>-0.3</v>
      </c>
    </row>
    <row r="8" spans="1:8" x14ac:dyDescent="0.3">
      <c r="A8" s="1">
        <v>4</v>
      </c>
      <c r="G8" s="14" t="s">
        <v>6</v>
      </c>
      <c r="H8" s="5">
        <v>0.2</v>
      </c>
    </row>
    <row r="9" spans="1:8" x14ac:dyDescent="0.3">
      <c r="A9" s="1">
        <v>5</v>
      </c>
      <c r="G9" s="14" t="s">
        <v>15</v>
      </c>
      <c r="H9" s="5">
        <v>0.35</v>
      </c>
    </row>
    <row r="10" spans="1:8" x14ac:dyDescent="0.3">
      <c r="A10" s="1">
        <v>6</v>
      </c>
      <c r="G10" s="14" t="s">
        <v>16</v>
      </c>
      <c r="H10" s="5">
        <v>-0.25</v>
      </c>
    </row>
    <row r="11" spans="1:8" x14ac:dyDescent="0.3">
      <c r="A11" s="1">
        <v>7</v>
      </c>
      <c r="G11" s="14" t="s">
        <v>17</v>
      </c>
      <c r="H11" s="5">
        <v>0.25</v>
      </c>
    </row>
    <row r="12" spans="1:8" x14ac:dyDescent="0.3">
      <c r="A12" s="1">
        <v>8</v>
      </c>
      <c r="G12" s="14" t="s">
        <v>18</v>
      </c>
      <c r="H12" s="5">
        <v>0.25</v>
      </c>
    </row>
    <row r="13" spans="1:8" x14ac:dyDescent="0.3">
      <c r="A13" s="1">
        <v>9</v>
      </c>
      <c r="G13" s="12" t="s">
        <v>19</v>
      </c>
      <c r="H13" s="7">
        <v>0.2</v>
      </c>
    </row>
    <row r="14" spans="1:8" x14ac:dyDescent="0.3">
      <c r="A14" s="1">
        <v>10</v>
      </c>
    </row>
    <row r="15" spans="1:8" x14ac:dyDescent="0.3">
      <c r="H15">
        <f>SUM(Table4[Weight])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Overall_emotion_data</vt:lpstr>
      <vt:lpstr>aggrigate_of_transcript_data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Sah</dc:creator>
  <cp:lastModifiedBy>Saurabh Sah</cp:lastModifiedBy>
  <dcterms:created xsi:type="dcterms:W3CDTF">2023-09-20T17:52:16Z</dcterms:created>
  <dcterms:modified xsi:type="dcterms:W3CDTF">2023-09-24T13:08:08Z</dcterms:modified>
</cp:coreProperties>
</file>