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D:\Learning\Excel\"/>
    </mc:Choice>
  </mc:AlternateContent>
  <xr:revisionPtr revIDLastSave="0" documentId="13_ncr:1_{008B8C44-13CC-4A85-BC7B-16EFB012695E}" xr6:coauthVersionLast="47" xr6:coauthVersionMax="47" xr10:uidLastSave="{00000000-0000-0000-0000-000000000000}"/>
  <bookViews>
    <workbookView xWindow="-108" yWindow="-108" windowWidth="23256" windowHeight="12456" activeTab="3" xr2:uid="{00000000-000D-0000-FFFF-FFFF00000000}"/>
  </bookViews>
  <sheets>
    <sheet name="DataSet" sheetId="1" r:id="rId1"/>
    <sheet name="Dashboard" sheetId="3" r:id="rId2"/>
    <sheet name="Insights" sheetId="17" r:id="rId3"/>
    <sheet name="Readme" sheetId="18" r:id="rId4"/>
  </sheets>
  <definedNames>
    <definedName name="Slicer_Department">#N/A</definedName>
    <definedName name="Slicer_Education">#N/A</definedName>
    <definedName name="Slicer_Experience_Group">#N/A</definedName>
    <definedName name="Slicer_Gender">#N/A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1" l="1" a="1"/>
  <c r="N2" i="1" s="1"/>
  <c r="N3" i="1" a="1"/>
  <c r="N3" i="1" s="1"/>
  <c r="N4" i="1" a="1"/>
  <c r="N4" i="1" s="1"/>
  <c r="N5" i="1" a="1"/>
  <c r="N5" i="1" s="1"/>
  <c r="N6" i="1" a="1"/>
  <c r="N6" i="1" s="1"/>
  <c r="N7" i="1" a="1"/>
  <c r="N7" i="1" s="1"/>
  <c r="N8" i="1" a="1"/>
  <c r="N8" i="1"/>
  <c r="N9" i="1" a="1"/>
  <c r="N9" i="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c r="N77" i="1" a="1"/>
  <c r="N77" i="1" s="1"/>
  <c r="N78" i="1" a="1"/>
  <c r="N78" i="1" s="1"/>
  <c r="N79" i="1" a="1"/>
  <c r="N79" i="1" s="1"/>
  <c r="N80" i="1" a="1"/>
  <c r="N80" i="1" s="1"/>
  <c r="N81" i="1" a="1"/>
  <c r="N81" i="1" s="1"/>
  <c r="N82" i="1" a="1"/>
  <c r="N82" i="1" s="1"/>
  <c r="N83" i="1" a="1"/>
  <c r="N83" i="1" s="1"/>
  <c r="N84" i="1" a="1"/>
  <c r="N84" i="1"/>
  <c r="N85" i="1" a="1"/>
  <c r="N85" i="1" s="1"/>
  <c r="N86" i="1" a="1"/>
  <c r="N86" i="1" s="1"/>
  <c r="N87" i="1" a="1"/>
  <c r="N87" i="1" s="1"/>
  <c r="N88" i="1" a="1"/>
  <c r="N88" i="1" s="1"/>
  <c r="N89" i="1" a="1"/>
  <c r="N89" i="1" s="1"/>
  <c r="N90" i="1" a="1"/>
  <c r="N90" i="1" s="1"/>
  <c r="N91" i="1" a="1"/>
  <c r="N91" i="1" s="1"/>
  <c r="N92" i="1" a="1"/>
  <c r="N92" i="1"/>
  <c r="N93" i="1" a="1"/>
  <c r="N93" i="1" s="1"/>
  <c r="N94" i="1" a="1"/>
  <c r="N94" i="1" s="1"/>
  <c r="N95" i="1" a="1"/>
  <c r="N95" i="1" s="1"/>
  <c r="N96" i="1" a="1"/>
  <c r="N96" i="1" s="1"/>
  <c r="N97" i="1" a="1"/>
  <c r="N97" i="1" s="1"/>
  <c r="N98" i="1" a="1"/>
  <c r="N98" i="1" s="1"/>
  <c r="N99" i="1" a="1"/>
  <c r="N99" i="1" s="1"/>
  <c r="N100" i="1" a="1"/>
  <c r="N100" i="1"/>
  <c r="N101" i="1" a="1"/>
  <c r="N101" i="1" s="1"/>
  <c r="N102" i="1" a="1"/>
  <c r="N102" i="1" s="1"/>
  <c r="N103" i="1" a="1"/>
  <c r="N103" i="1" s="1"/>
  <c r="N104" i="1" a="1"/>
  <c r="N104" i="1" s="1"/>
  <c r="N105" i="1" a="1"/>
  <c r="N105" i="1" s="1"/>
  <c r="N106" i="1" a="1"/>
  <c r="N106" i="1" s="1"/>
  <c r="N107" i="1" a="1"/>
  <c r="N107" i="1" s="1"/>
  <c r="N108" i="1" a="1"/>
  <c r="N108" i="1"/>
  <c r="N109" i="1" a="1"/>
  <c r="N109" i="1" s="1"/>
  <c r="N110" i="1" a="1"/>
  <c r="N110" i="1" s="1"/>
  <c r="N111" i="1" a="1"/>
  <c r="N111" i="1" s="1"/>
  <c r="N112" i="1" a="1"/>
  <c r="N112" i="1" s="1"/>
  <c r="N113" i="1" a="1"/>
  <c r="N113" i="1" s="1"/>
  <c r="N114" i="1" a="1"/>
  <c r="N114" i="1" s="1"/>
  <c r="N115" i="1" a="1"/>
  <c r="N115" i="1" s="1"/>
  <c r="N116" i="1" a="1"/>
  <c r="N116" i="1"/>
  <c r="N117" i="1" a="1"/>
  <c r="N117" i="1" s="1"/>
  <c r="N118" i="1" a="1"/>
  <c r="N118" i="1" s="1"/>
  <c r="N119" i="1" a="1"/>
  <c r="N119" i="1" s="1"/>
  <c r="N120" i="1" a="1"/>
  <c r="N120" i="1" s="1"/>
  <c r="N121" i="1" a="1"/>
  <c r="N121" i="1" s="1"/>
  <c r="N122" i="1" a="1"/>
  <c r="N122" i="1" s="1"/>
  <c r="N123" i="1" a="1"/>
  <c r="N123" i="1" s="1"/>
  <c r="N124" i="1" a="1"/>
  <c r="N124" i="1"/>
  <c r="N125" i="1" a="1"/>
  <c r="N125" i="1" s="1"/>
  <c r="N126" i="1" a="1"/>
  <c r="N126" i="1" s="1"/>
  <c r="N127" i="1" a="1"/>
  <c r="N127" i="1" s="1"/>
  <c r="N128" i="1" a="1"/>
  <c r="N128" i="1" s="1"/>
  <c r="N129" i="1" a="1"/>
  <c r="N129" i="1" s="1"/>
  <c r="N130" i="1" a="1"/>
  <c r="N130" i="1" s="1"/>
  <c r="N131" i="1" a="1"/>
  <c r="N131" i="1" s="1"/>
  <c r="N132" i="1" a="1"/>
  <c r="N132" i="1"/>
  <c r="N133" i="1" a="1"/>
  <c r="N133" i="1" s="1"/>
  <c r="N134" i="1" a="1"/>
  <c r="N134" i="1" s="1"/>
  <c r="N135" i="1" a="1"/>
  <c r="N135" i="1" s="1"/>
  <c r="N136" i="1" a="1"/>
  <c r="N136" i="1" s="1"/>
  <c r="N137" i="1" a="1"/>
  <c r="N137" i="1" s="1"/>
  <c r="N138" i="1" a="1"/>
  <c r="N138" i="1" s="1"/>
  <c r="N139" i="1" a="1"/>
  <c r="N139" i="1" s="1"/>
  <c r="N140" i="1" a="1"/>
  <c r="N140" i="1"/>
  <c r="N141" i="1" a="1"/>
  <c r="N141" i="1" s="1"/>
  <c r="N142" i="1" a="1"/>
  <c r="N142" i="1" s="1"/>
  <c r="N143" i="1" a="1"/>
  <c r="N143" i="1" s="1"/>
  <c r="N144" i="1" a="1"/>
  <c r="N144" i="1" s="1"/>
  <c r="N145" i="1" a="1"/>
  <c r="N145" i="1" s="1"/>
  <c r="N146" i="1" a="1"/>
  <c r="N146" i="1" s="1"/>
  <c r="N147" i="1" a="1"/>
  <c r="N147" i="1" s="1"/>
  <c r="N148" i="1" a="1"/>
  <c r="N148" i="1"/>
  <c r="N149" i="1" a="1"/>
  <c r="N149" i="1" s="1"/>
  <c r="N150" i="1" a="1"/>
  <c r="N150" i="1" s="1"/>
  <c r="N151" i="1" a="1"/>
  <c r="N151" i="1" s="1"/>
  <c r="N152" i="1" a="1"/>
  <c r="N152" i="1" s="1"/>
  <c r="N153" i="1" a="1"/>
  <c r="N153" i="1" s="1"/>
  <c r="N154" i="1" a="1"/>
  <c r="N154" i="1" s="1"/>
  <c r="N155" i="1" a="1"/>
  <c r="N155" i="1" s="1"/>
  <c r="N156" i="1" a="1"/>
  <c r="N156" i="1"/>
  <c r="N157" i="1" a="1"/>
  <c r="N157" i="1" s="1"/>
  <c r="N158" i="1" a="1"/>
  <c r="N158" i="1" s="1"/>
  <c r="N159" i="1" a="1"/>
  <c r="N159" i="1" s="1"/>
  <c r="N160" i="1" a="1"/>
  <c r="N160" i="1" s="1"/>
  <c r="N161" i="1" a="1"/>
  <c r="N161" i="1" s="1"/>
  <c r="N162" i="1" a="1"/>
  <c r="N162" i="1" s="1"/>
  <c r="N163" i="1" a="1"/>
  <c r="N163" i="1" s="1"/>
  <c r="N164" i="1" a="1"/>
  <c r="N164" i="1"/>
  <c r="N165" i="1" a="1"/>
  <c r="N165" i="1" s="1"/>
  <c r="N166" i="1" a="1"/>
  <c r="N166" i="1" s="1"/>
  <c r="N167" i="1" a="1"/>
  <c r="N167" i="1" s="1"/>
  <c r="N168" i="1" a="1"/>
  <c r="N168" i="1" s="1"/>
  <c r="N169" i="1" a="1"/>
  <c r="N169" i="1" s="1"/>
  <c r="N170" i="1" a="1"/>
  <c r="N170" i="1" s="1"/>
  <c r="N171" i="1" a="1"/>
  <c r="N171" i="1" s="1"/>
  <c r="N172" i="1" a="1"/>
  <c r="N172" i="1"/>
  <c r="N173" i="1" a="1"/>
  <c r="N173" i="1" s="1"/>
  <c r="N174" i="1" a="1"/>
  <c r="N174" i="1" s="1"/>
  <c r="N175" i="1" a="1"/>
  <c r="N175" i="1" s="1"/>
  <c r="N176" i="1" a="1"/>
  <c r="N176" i="1" s="1"/>
  <c r="N177" i="1" a="1"/>
  <c r="N177" i="1" s="1"/>
  <c r="N178" i="1" a="1"/>
  <c r="N178" i="1" s="1"/>
  <c r="N179" i="1" a="1"/>
  <c r="N179" i="1" s="1"/>
  <c r="N180" i="1" a="1"/>
  <c r="N180" i="1"/>
  <c r="N181" i="1" a="1"/>
  <c r="N181" i="1" s="1"/>
  <c r="N182" i="1" a="1"/>
  <c r="N182" i="1" s="1"/>
  <c r="N183" i="1" a="1"/>
  <c r="N183" i="1" s="1"/>
  <c r="N184" i="1" a="1"/>
  <c r="N184" i="1" s="1"/>
  <c r="N185" i="1" a="1"/>
  <c r="N185" i="1" s="1"/>
  <c r="N186" i="1" a="1"/>
  <c r="N186" i="1" s="1"/>
  <c r="N187" i="1" a="1"/>
  <c r="N187" i="1" s="1"/>
  <c r="N188" i="1" a="1"/>
  <c r="N188" i="1"/>
  <c r="N189" i="1" a="1"/>
  <c r="N189" i="1" s="1"/>
  <c r="N190" i="1" a="1"/>
  <c r="N190" i="1" s="1"/>
  <c r="N191" i="1" a="1"/>
  <c r="N191" i="1" s="1"/>
  <c r="N192" i="1" a="1"/>
  <c r="N192" i="1" s="1"/>
  <c r="N193" i="1" a="1"/>
  <c r="N193" i="1" s="1"/>
  <c r="N194" i="1" a="1"/>
  <c r="N194" i="1" s="1"/>
  <c r="N195" i="1" a="1"/>
  <c r="N195" i="1" s="1"/>
  <c r="N196" i="1" a="1"/>
  <c r="N196" i="1"/>
  <c r="N197" i="1" a="1"/>
  <c r="N197" i="1" s="1"/>
  <c r="N198" i="1" a="1"/>
  <c r="N198" i="1" s="1"/>
  <c r="N199" i="1" a="1"/>
  <c r="N199" i="1" s="1"/>
  <c r="N200" i="1" a="1"/>
  <c r="N200" i="1" s="1"/>
  <c r="N201" i="1" a="1"/>
  <c r="N201" i="1" s="1"/>
  <c r="J8"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 i="1"/>
  <c r="J2" i="1"/>
  <c r="J3" i="1"/>
  <c r="J4" i="1"/>
  <c r="J5" i="1"/>
  <c r="J6" i="1"/>
  <c r="J7"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M2" i="1" a="1"/>
  <c r="M2" i="1" s="1"/>
  <c r="M3" i="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K2" i="1" a="1"/>
  <c r="K2" i="1" s="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<sst xmlns="http://schemas.openxmlformats.org/spreadsheetml/2006/main" count="1142" uniqueCount="128">
  <si>
    <t>EmployeeID</t>
  </si>
  <si>
    <t>Age</t>
  </si>
  <si>
    <t>Gender</t>
  </si>
  <si>
    <t>Department</t>
  </si>
  <si>
    <t>JobRole</t>
  </si>
  <si>
    <t>Education</t>
  </si>
  <si>
    <t>MonthlyIncome</t>
  </si>
  <si>
    <t>YearsAtCompany</t>
  </si>
  <si>
    <t>Attrition</t>
  </si>
  <si>
    <t>Female</t>
  </si>
  <si>
    <t>Male</t>
  </si>
  <si>
    <t>Finance</t>
  </si>
  <si>
    <t>Sales</t>
  </si>
  <si>
    <t>R&amp;D</t>
  </si>
  <si>
    <t>HR</t>
  </si>
  <si>
    <t>IT</t>
  </si>
  <si>
    <t>HR Specialist</t>
  </si>
  <si>
    <t>Manager</t>
  </si>
  <si>
    <t>Sales Executive</t>
  </si>
  <si>
    <t>IT Analyst</t>
  </si>
  <si>
    <t>Research Scientist</t>
  </si>
  <si>
    <t>PhD</t>
  </si>
  <si>
    <t>Diploma</t>
  </si>
  <si>
    <t>Bachelors</t>
  </si>
  <si>
    <t>Masters</t>
  </si>
  <si>
    <t>No</t>
  </si>
  <si>
    <t>Yes</t>
  </si>
  <si>
    <t>Attrition Flag</t>
  </si>
  <si>
    <t>Age Groups</t>
  </si>
  <si>
    <t>Experience Group</t>
  </si>
  <si>
    <t>Grand Total</t>
  </si>
  <si>
    <t xml:space="preserve">Attrition </t>
  </si>
  <si>
    <t>22-30</t>
  </si>
  <si>
    <t>31-40</t>
  </si>
  <si>
    <t>41-50</t>
  </si>
  <si>
    <t>50+</t>
  </si>
  <si>
    <t>Job Role</t>
  </si>
  <si>
    <t>10+</t>
  </si>
  <si>
    <t>Years at Company</t>
  </si>
  <si>
    <t>Total Employees</t>
  </si>
  <si>
    <t>EmpCount</t>
  </si>
  <si>
    <t>Employees Left</t>
  </si>
  <si>
    <t>Attrition Rate(%)</t>
  </si>
  <si>
    <t>Category</t>
  </si>
  <si>
    <t>Key Finding</t>
  </si>
  <si>
    <t>Details / Metrics</t>
  </si>
  <si>
    <t>Overall</t>
  </si>
  <si>
    <t>Total Employees vs Attrition</t>
  </si>
  <si>
    <t>Males attrition rate higher</t>
  </si>
  <si>
    <t>Tenure</t>
  </si>
  <si>
    <t>Highest attrition among new joiners (0–2 years)</t>
  </si>
  <si>
    <t>Lowest attrition among 10+ years</t>
  </si>
  <si>
    <t>Salary Level</t>
  </si>
  <si>
    <t>Low salary group (&lt;40k) leaves most</t>
  </si>
  <si>
    <t>High salary group (&gt;80k) is stable</t>
  </si>
  <si>
    <t>Takeaway</t>
  </si>
  <si>
    <t>–</t>
  </si>
  <si>
    <t>200 total, 54 left (27% attrition)</t>
  </si>
  <si>
    <t>R&amp;D lowest attrition</t>
  </si>
  <si>
    <t>34.88% of attrition from R&amp;D</t>
  </si>
  <si>
    <t>34.04% of attrition from Sales</t>
  </si>
  <si>
    <t>Finance highest attrition</t>
  </si>
  <si>
    <t>19.35% attrition</t>
  </si>
  <si>
    <t>Male: 9.09% vs Female: 25%</t>
  </si>
  <si>
    <t>40% left in early career</t>
  </si>
  <si>
    <t>Only 29.79% attrition</t>
  </si>
  <si>
    <t>Column1</t>
  </si>
  <si>
    <t>26% attrition</t>
  </si>
  <si>
    <t>74% attrition</t>
  </si>
  <si>
    <t xml:space="preserve"> IT second highest attrition</t>
  </si>
  <si>
    <t>Focus retention efforts on Finance, IT, early tenure employees, and low salary staff</t>
  </si>
  <si>
    <t>HR Attrition Report – Excel Project</t>
  </si>
  <si>
    <t>📌 Project Overview</t>
  </si>
  <si>
    <r>
      <t xml:space="preserve">This project focuses on analyzing </t>
    </r>
    <r>
      <rPr>
        <b/>
        <sz val="11"/>
        <color theme="1"/>
        <rFont val="Calibri"/>
        <family val="2"/>
        <scheme val="minor"/>
      </rPr>
      <t>employee attrition trends</t>
    </r>
    <r>
      <rPr>
        <sz val="11"/>
        <color theme="1"/>
        <rFont val="Calibri"/>
        <family val="2"/>
        <scheme val="minor"/>
      </rPr>
      <t xml:space="preserve"> using Excel.</t>
    </r>
  </si>
  <si>
    <r>
      <t xml:space="preserve">The goal is to identify key factors influencing attrition (employees leaving the organization) and present insights in a </t>
    </r>
    <r>
      <rPr>
        <b/>
        <sz val="11"/>
        <color theme="1"/>
        <rFont val="Calibri"/>
        <family val="2"/>
        <scheme val="minor"/>
      </rPr>
      <t>professional dashboard</t>
    </r>
    <r>
      <rPr>
        <sz val="11"/>
        <color theme="1"/>
        <rFont val="Calibri"/>
        <family val="2"/>
        <scheme val="minor"/>
      </rPr>
      <t>.</t>
    </r>
  </si>
  <si>
    <t>🛠️ Tools &amp; Skills Used</t>
  </si>
  <si>
    <t>Excel</t>
  </si>
  <si>
    <t>Data Cleaning</t>
  </si>
  <si>
    <t>Pivot Tables</t>
  </si>
  <si>
    <t>KPI Metrics</t>
  </si>
  <si>
    <t>Charts &amp; Visualizations</t>
  </si>
  <si>
    <t>Slicers &amp; Filters</t>
  </si>
  <si>
    <t>Data Analytics Skills</t>
  </si>
  <si>
    <t>Exploratory Data Analysis (EDA)</t>
  </si>
  <si>
    <t>Trend Analysis</t>
  </si>
  <si>
    <t>HR Insights</t>
  </si>
  <si>
    <t>📂 Dataset Description</t>
  </si>
  <si>
    <t>The dataset contains information about employees, including:</t>
  </si>
  <si>
    <t>Employee ID</t>
  </si>
  <si>
    <t>Salary</t>
  </si>
  <si>
    <t>Attrition (Yes/No)</t>
  </si>
  <si>
    <t>🔎 Steps Performed</t>
  </si>
  <si>
    <t>1. Data Cleaning &amp; Preparation</t>
  </si>
  <si>
    <t>Removed duplicates and handled missing values.</t>
  </si>
  <si>
    <t>Standardized categorical values (e.g., Department, Education).</t>
  </si>
  <si>
    <t>Created calculated fields:</t>
  </si>
  <si>
    <r>
      <t>Attrition Flag</t>
    </r>
    <r>
      <rPr>
        <sz val="11"/>
        <color theme="1"/>
        <rFont val="Calibri"/>
        <family val="2"/>
        <scheme val="minor"/>
      </rPr>
      <t xml:space="preserve"> (1 = Yes, 0 = No)</t>
    </r>
  </si>
  <si>
    <r>
      <t>Years at Company Group</t>
    </r>
    <r>
      <rPr>
        <sz val="11"/>
        <color theme="1"/>
        <rFont val="Calibri"/>
        <family val="2"/>
        <scheme val="minor"/>
      </rPr>
      <t xml:space="preserve"> (0–2, 3–5, 6–10, 10+).</t>
    </r>
  </si>
  <si>
    <t>2. Data Analysis using Pivot Tables</t>
  </si>
  <si>
    <t>Attrition by Department</t>
  </si>
  <si>
    <t>Attrition by Gender</t>
  </si>
  <si>
    <t>Attrition by Age Group</t>
  </si>
  <si>
    <t>Attrition by Job Role</t>
  </si>
  <si>
    <t>Attrition by Years at Company</t>
  </si>
  <si>
    <t>3. Dashboard Creation</t>
  </si>
  <si>
    <r>
      <t>KPI Cards</t>
    </r>
    <r>
      <rPr>
        <sz val="11"/>
        <color theme="1"/>
        <rFont val="Calibri"/>
        <family val="2"/>
        <scheme val="minor"/>
      </rPr>
      <t>:</t>
    </r>
  </si>
  <si>
    <t>Attrition Rate (%)</t>
  </si>
  <si>
    <r>
      <t>Charts</t>
    </r>
    <r>
      <rPr>
        <sz val="11"/>
        <color theme="1"/>
        <rFont val="Calibri"/>
        <family val="2"/>
        <scheme val="minor"/>
      </rPr>
      <t>:</t>
    </r>
  </si>
  <si>
    <t>Bar chart → Attrition by Department</t>
  </si>
  <si>
    <t>Pie chart → Attrition by Gender</t>
  </si>
  <si>
    <t>Column chart → Attrition by Age Group</t>
  </si>
  <si>
    <t>Line chart → Attrition by Years at Company</t>
  </si>
  <si>
    <r>
      <t>Slicers</t>
    </r>
    <r>
      <rPr>
        <sz val="11"/>
        <color theme="1"/>
        <rFont val="Calibri"/>
        <family val="2"/>
        <scheme val="minor"/>
      </rPr>
      <t xml:space="preserve"> for interactive filtering (Department, Gender, Education).</t>
    </r>
  </si>
  <si>
    <t>📈 Key Insights</t>
  </si>
  <si>
    <t>[Write your findings here, e.g.,]</t>
  </si>
  <si>
    <t>Sales Department has the highest attrition.</t>
  </si>
  <si>
    <r>
      <t xml:space="preserve">Employees aged </t>
    </r>
    <r>
      <rPr>
        <b/>
        <sz val="11"/>
        <color theme="1"/>
        <rFont val="Calibri"/>
        <family val="2"/>
        <scheme val="minor"/>
      </rPr>
      <t>25–35</t>
    </r>
    <r>
      <rPr>
        <sz val="11"/>
        <color theme="1"/>
        <rFont val="Calibri"/>
        <family val="2"/>
        <scheme val="minor"/>
      </rPr>
      <t xml:space="preserve"> show the maximum attrition rate.</t>
    </r>
  </si>
  <si>
    <t>Male vs Female attrition is slightly imbalanced.</t>
  </si>
  <si>
    <r>
      <t xml:space="preserve">Most employees leave within </t>
    </r>
    <r>
      <rPr>
        <b/>
        <sz val="11"/>
        <color theme="1"/>
        <rFont val="Calibri"/>
        <family val="2"/>
        <scheme val="minor"/>
      </rPr>
      <t>0–2 years</t>
    </r>
    <r>
      <rPr>
        <sz val="11"/>
        <color theme="1"/>
        <rFont val="Calibri"/>
        <family val="2"/>
        <scheme val="minor"/>
      </rPr>
      <t xml:space="preserve"> of joining.</t>
    </r>
  </si>
  <si>
    <t>📸 Dashboard Preview</t>
  </si>
  <si>
    <t>📁 Project Files</t>
  </si>
  <si>
    <r>
      <t>HR_Attrition_Report.xlsx</t>
    </r>
    <r>
      <rPr>
        <sz val="11"/>
        <color theme="1"/>
        <rFont val="Calibri"/>
        <family val="2"/>
        <scheme val="minor"/>
      </rPr>
      <t xml:space="preserve"> → Final project file</t>
    </r>
  </si>
  <si>
    <r>
      <t>dashboard_preview.png</t>
    </r>
    <r>
      <rPr>
        <sz val="11"/>
        <color theme="1"/>
        <rFont val="Calibri"/>
        <family val="2"/>
        <scheme val="minor"/>
      </rPr>
      <t xml:space="preserve"> → Dashboard screenshot</t>
    </r>
  </si>
  <si>
    <r>
      <t>README.md</t>
    </r>
    <r>
      <rPr>
        <sz val="11"/>
        <color theme="1"/>
        <rFont val="Calibri"/>
        <family val="2"/>
        <scheme val="minor"/>
      </rPr>
      <t xml:space="preserve"> → Project documentation</t>
    </r>
  </si>
  <si>
    <t>🚀 How to Use</t>
  </si>
  <si>
    <t>1. Download the Excel file.</t>
  </si>
  <si>
    <r>
      <t xml:space="preserve">2. Open </t>
    </r>
    <r>
      <rPr>
        <b/>
        <sz val="11"/>
        <color theme="1"/>
        <rFont val="Calibri"/>
        <family val="2"/>
        <scheme val="minor"/>
      </rPr>
      <t>Dashboard Sheet</t>
    </r>
    <r>
      <rPr>
        <sz val="11"/>
        <color theme="1"/>
        <rFont val="Calibri"/>
        <family val="2"/>
        <scheme val="minor"/>
      </rPr>
      <t xml:space="preserve"> for interactive analysis.</t>
    </r>
  </si>
  <si>
    <t>3. Use slicers to filter by Department, Gender, and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</si>
</sst>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_ &quot;₹&quot;\ * #,##0_ ;_ &quot;₹&quot;\ * \-#,##0_ ;_ &quot;₹&quot;\ * &quot;-&quot;??_ ;_ @_ "/>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b/>
      <sz val="24"/>
      <color theme="1"/>
      <name val="Calibri"/>
      <family val="2"/>
      <scheme val="minor"/>
    </font>
    <font>
      <b/>
      <sz val="13.5"/>
      <color theme="1"/>
      <name val="Calibri"/>
      <family val="2"/>
      <scheme val="minor"/>
    </font>
    <font>
      <sz val="10"/>
      <color theme="1"/>
      <name val="Arial Unicode MS"/>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s>
  <cellStyleXfs count="2">
    <xf numFmtId="0" fontId="0" fillId="0" borderId="0"/>
    <xf numFmtId="44" fontId="2" fillId="0" borderId="0" applyFont="0" applyFill="0" applyBorder="0" applyAlignment="0" applyProtection="0"/>
  </cellStyleXfs>
  <cellXfs count="35">
    <xf numFmtId="0" fontId="0" fillId="0" borderId="0" xfId="0"/>
    <xf numFmtId="0" fontId="0" fillId="0" borderId="1" xfId="0" applyBorder="1"/>
    <xf numFmtId="0" fontId="0" fillId="0" borderId="2" xfId="0" applyBorder="1"/>
    <xf numFmtId="0" fontId="1" fillId="0" borderId="3" xfId="0" applyFont="1" applyBorder="1" applyAlignment="1">
      <alignment horizontal="center" vertical="top"/>
    </xf>
    <xf numFmtId="0" fontId="1" fillId="0" borderId="4" xfId="0" applyFont="1" applyBorder="1" applyAlignment="1">
      <alignment horizontal="center" vertical="top"/>
    </xf>
    <xf numFmtId="0" fontId="0" fillId="0" borderId="5" xfId="0" applyBorder="1"/>
    <xf numFmtId="0" fontId="0" fillId="0" borderId="6" xfId="0" applyBorder="1"/>
    <xf numFmtId="164" fontId="0" fillId="0" borderId="1" xfId="1" applyNumberFormat="1" applyFont="1" applyBorder="1"/>
    <xf numFmtId="164" fontId="0" fillId="0" borderId="6" xfId="1" applyNumberFormat="1" applyFont="1" applyBorder="1"/>
    <xf numFmtId="0" fontId="0" fillId="0" borderId="0" xfId="0" pivotButton="1"/>
    <xf numFmtId="0" fontId="0" fillId="0" borderId="0" xfId="0" applyAlignment="1">
      <alignment horizontal="left"/>
    </xf>
    <xf numFmtId="1" fontId="0" fillId="0" borderId="1" xfId="0" applyNumberFormat="1" applyBorder="1"/>
    <xf numFmtId="164" fontId="1" fillId="0" borderId="4" xfId="0" applyNumberFormat="1" applyFont="1" applyBorder="1" applyAlignment="1">
      <alignment horizontal="center" vertical="top"/>
    </xf>
    <xf numFmtId="1" fontId="1" fillId="0" borderId="4" xfId="0" applyNumberFormat="1" applyFont="1" applyBorder="1" applyAlignment="1">
      <alignment horizontal="center" vertical="top"/>
    </xf>
    <xf numFmtId="1" fontId="0" fillId="0" borderId="0" xfId="0" applyNumberFormat="1"/>
    <xf numFmtId="0" fontId="0" fillId="0" borderId="0" xfId="0" applyNumberFormat="1"/>
    <xf numFmtId="0" fontId="0" fillId="0" borderId="1" xfId="0" applyBorder="1" applyAlignment="1">
      <alignment wrapText="1"/>
    </xf>
    <xf numFmtId="0" fontId="0" fillId="0" borderId="1" xfId="0" applyNumberFormat="1" applyBorder="1" applyAlignment="1">
      <alignment wrapText="1"/>
    </xf>
    <xf numFmtId="10" fontId="0" fillId="0" borderId="1" xfId="0" applyNumberFormat="1" applyBorder="1" applyAlignment="1">
      <alignment wrapText="1"/>
    </xf>
    <xf numFmtId="0" fontId="1"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4" fillId="0" borderId="1" xfId="0" applyFont="1" applyBorder="1" applyAlignment="1">
      <alignment horizontal="center" vertical="center"/>
    </xf>
    <xf numFmtId="0" fontId="0" fillId="0" borderId="1" xfId="0" applyNumberFormat="1" applyBorder="1"/>
    <xf numFmtId="0" fontId="0" fillId="0" borderId="4" xfId="0" applyNumberFormat="1" applyBorder="1"/>
    <xf numFmtId="0" fontId="0" fillId="0" borderId="6" xfId="0" applyNumberFormat="1" applyBorder="1"/>
    <xf numFmtId="0" fontId="5" fillId="2" borderId="0" xfId="0" applyFont="1" applyFill="1" applyAlignment="1">
      <alignment vertical="center"/>
    </xf>
    <xf numFmtId="0" fontId="0" fillId="2" borderId="0" xfId="0" applyFill="1"/>
    <xf numFmtId="0" fontId="3" fillId="2" borderId="0" xfId="0" applyFont="1" applyFill="1" applyAlignment="1">
      <alignment vertical="center"/>
    </xf>
    <xf numFmtId="0" fontId="0" fillId="2" borderId="0" xfId="0" applyFill="1" applyAlignment="1">
      <alignment horizontal="left" vertical="center" indent="1"/>
    </xf>
    <xf numFmtId="0" fontId="1" fillId="2" borderId="0" xfId="0" applyFont="1" applyFill="1" applyAlignment="1">
      <alignment horizontal="left" vertical="center" indent="1"/>
    </xf>
    <xf numFmtId="0" fontId="0" fillId="2" borderId="0" xfId="0" applyFill="1" applyAlignment="1">
      <alignment horizontal="left" vertical="center" indent="2"/>
    </xf>
    <xf numFmtId="0" fontId="6" fillId="2" borderId="0" xfId="0" applyFont="1" applyFill="1" applyAlignment="1">
      <alignment vertical="center"/>
    </xf>
    <xf numFmtId="0" fontId="1" fillId="2" borderId="0" xfId="0" applyFont="1" applyFill="1" applyAlignment="1">
      <alignment horizontal="left" vertical="center" indent="2"/>
    </xf>
    <xf numFmtId="0" fontId="7" fillId="2" borderId="0" xfId="0" applyFont="1" applyFill="1" applyAlignment="1">
      <alignment horizontal="left" vertical="center" indent="1"/>
    </xf>
  </cellXfs>
  <cellStyles count="2">
    <cellStyle name="Currency" xfId="1" builtinId="4"/>
    <cellStyle name="Normal" xfId="0" builtinId="0"/>
  </cellStyles>
  <dxfs count="290">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auto="1"/>
        </left>
        <right style="thin">
          <color auto="1"/>
        </right>
        <top style="thin">
          <color auto="1"/>
        </top>
        <bottom/>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auto="1"/>
        </left>
        <right style="thin">
          <color auto="1"/>
        </right>
        <top style="thin">
          <color auto="1"/>
        </top>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auto="1"/>
        </left>
        <right style="thin">
          <color auto="1"/>
        </right>
        <top style="thin">
          <color auto="1"/>
        </top>
        <bottom/>
      </border>
    </dxf>
    <dxf>
      <numFmt numFmtId="1" formatCode="0"/>
      <border diagonalUp="0" diagonalDown="0" outline="0">
        <left style="thin">
          <color auto="1"/>
        </left>
        <right style="thin">
          <color auto="1"/>
        </right>
        <top style="thin">
          <color auto="1"/>
        </top>
        <bottom style="thin">
          <color auto="1"/>
        </bottom>
      </border>
    </dxf>
    <dxf>
      <border diagonalUp="0" diagonalDown="0" outline="0">
        <left style="thin">
          <color auto="1"/>
        </left>
        <right style="thin">
          <color auto="1"/>
        </right>
        <top style="thin">
          <color auto="1"/>
        </top>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auto="1"/>
        </left>
        <right style="thin">
          <color auto="1"/>
        </right>
        <top style="thin">
          <color auto="1"/>
        </top>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auto="1"/>
        </left>
        <right style="thin">
          <color auto="1"/>
        </right>
        <top style="thin">
          <color auto="1"/>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auto="1"/>
        </left>
        <right style="thin">
          <color auto="1"/>
        </right>
        <top style="thin">
          <color auto="1"/>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outline="0">
        <left style="thin">
          <color auto="1"/>
        </left>
        <right style="thin">
          <color auto="1"/>
        </right>
        <top style="thin">
          <color auto="1"/>
        </top>
        <bottom/>
      </border>
    </dxf>
    <dxf>
      <numFmt numFmtId="164" formatCode="_ &quot;₹&quot;\ * #,##0_ ;_ &quot;₹&quot;\ * \-#,##0_ ;_ &quot;₹&quot;\ * &quot;-&quot;??_ ;_ @_ "/>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auto="1"/>
        </left>
        <right style="thin">
          <color auto="1"/>
        </right>
        <top style="thin">
          <color auto="1"/>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auto="1"/>
        </left>
        <right style="thin">
          <color auto="1"/>
        </right>
        <top style="thin">
          <color auto="1"/>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auto="1"/>
        </left>
        <right style="thin">
          <color auto="1"/>
        </right>
        <top style="thin">
          <color auto="1"/>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auto="1"/>
        </left>
        <right style="thin">
          <color auto="1"/>
        </right>
        <top style="thin">
          <color auto="1"/>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auto="1"/>
        </left>
        <right style="thin">
          <color auto="1"/>
        </right>
        <top style="thin">
          <color auto="1"/>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right style="thin">
          <color auto="1"/>
        </right>
        <top style="thin">
          <color auto="1"/>
        </top>
        <bottom/>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[HR_Attrition_Dataset.xlsx]Dashboard!PivotTable11</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600" b="1" i="1" u="none" strike="noStrike" baseline="0"/>
              <a:t>Attrition by Department</a:t>
            </a:r>
            <a:endParaRPr lang="en-US" i="1"/>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Dashboard!$B$43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Dashboard!$A$44:$A$49</c:f>
              <c:strCache>
                <c:ptCount val="5"/>
                <c:pt idx="0">
                  <c:v>Finance</c:v>
                </c:pt>
                <c:pt idx="1">
                  <c:v>HR</c:v>
                </c:pt>
                <c:pt idx="2">
                  <c:v>IT</c:v>
                </c:pt>
                <c:pt idx="3">
                  <c:v>R&amp;D</c:v>
                </c:pt>
                <c:pt idx="4">
                  <c:v>Sales</c:v>
                </c:pt>
              </c:strCache>
            </c:strRef>
          </c:cat>
          <c:val>
            <c:numRef>
              <c:f>Dashboard!$B$44:$B$49</c:f>
              <c:numCache>
                <c:formatCode>General</c:formatCode>
                <c:ptCount val="5"/>
                <c:pt idx="0">
                  <c:v>7</c:v>
                </c:pt>
                <c:pt idx="1">
                  <c:v>1</c:v>
                </c:pt>
                <c:pt idx="2">
                  <c:v>3</c:v>
                </c:pt>
                <c:pt idx="3">
                  <c:v>1</c:v>
                </c:pt>
                <c:pt idx="4">
                  <c:v>2</c:v>
                </c:pt>
              </c:numCache>
            </c:numRef>
          </c:val>
          <c:extLst>
            <c:ext xmlns:c16="http://schemas.microsoft.com/office/drawing/2014/chart" uri="{C3380CC4-5D6E-409C-BE32-E72D297353CC}">
              <c16:uniqueId val="{00000000-91DA-4C63-9B26-49865B35155E}"/>
            </c:ext>
          </c:extLst>
        </c:ser>
        <c:dLbls>
          <c:dLblPos val="outEnd"/>
          <c:showLegendKey val="0"/>
          <c:showVal val="1"/>
          <c:showCatName val="0"/>
          <c:showSerName val="0"/>
          <c:showPercent val="0"/>
          <c:showBubbleSize val="0"/>
        </c:dLbls>
        <c:gapWidth val="115"/>
        <c:overlap val="-20"/>
        <c:axId val="2109569904"/>
        <c:axId val="2109556464"/>
      </c:barChart>
      <c:catAx>
        <c:axId val="2109569904"/>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556464"/>
        <c:crosses val="autoZero"/>
        <c:auto val="1"/>
        <c:lblAlgn val="ctr"/>
        <c:lblOffset val="100"/>
        <c:noMultiLvlLbl val="0"/>
      </c:catAx>
      <c:valAx>
        <c:axId val="21095564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56990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190500" dist="50800" dir="9840000" algn="ctr" rotWithShape="0">
        <a:srgbClr val="000000">
          <a:alpha val="76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[HR_Attrition_Dataset.xlsx]Dashboard!PivotTable10</c:name>
    <c:fmtId val="6"/>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sz="1800" b="1" i="1" u="none" strike="noStrike" baseline="0"/>
              <a:t>Attrition by Gender</a:t>
            </a:r>
            <a:endParaRPr lang="en-US" i="1"/>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Dashboard!$E$43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Dashboard!$D$44:$D$45</c:f>
              <c:strCache>
                <c:ptCount val="1"/>
                <c:pt idx="0">
                  <c:v>Female</c:v>
                </c:pt>
              </c:strCache>
            </c:strRef>
          </c:cat>
          <c:val>
            <c:numRef>
              <c:f>Dashboard!$E$44:$E$45</c:f>
              <c:numCache>
                <c:formatCode>General</c:formatCode>
                <c:ptCount val="1"/>
                <c:pt idx="0">
                  <c:v>14</c:v>
                </c:pt>
              </c:numCache>
            </c:numRef>
          </c:val>
          <c:extLst>
            <c:ext xmlns:c16="http://schemas.microsoft.com/office/drawing/2014/chart" uri="{C3380CC4-5D6E-409C-BE32-E72D297353CC}">
              <c16:uniqueId val="{00000000-32EE-467F-AB66-4EC519E691E9}"/>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a:outerShdw blurRad="190500" dist="50800" dir="9840000" algn="ctr" rotWithShape="0">
        <a:srgbClr val="000000">
          <a:alpha val="76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[HR_Attrition_Dataset.xlsx]Dashboard!PivotTable9</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1" u="none" strike="noStrike" baseline="0"/>
              <a:t>Attrition by Age Group</a:t>
            </a:r>
            <a:endParaRPr lang="en-US" i="1"/>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Dashboard!$H$43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Dashboard!$G$44:$G$48</c:f>
              <c:strCache>
                <c:ptCount val="4"/>
                <c:pt idx="0">
                  <c:v>22-30</c:v>
                </c:pt>
                <c:pt idx="1">
                  <c:v>31-40</c:v>
                </c:pt>
                <c:pt idx="2">
                  <c:v>41-50</c:v>
                </c:pt>
                <c:pt idx="3">
                  <c:v>50+</c:v>
                </c:pt>
              </c:strCache>
            </c:strRef>
          </c:cat>
          <c:val>
            <c:numRef>
              <c:f>Dashboard!$H$44:$H$48</c:f>
              <c:numCache>
                <c:formatCode>General</c:formatCode>
                <c:ptCount val="4"/>
                <c:pt idx="0">
                  <c:v>4</c:v>
                </c:pt>
                <c:pt idx="1">
                  <c:v>5</c:v>
                </c:pt>
                <c:pt idx="2">
                  <c:v>5</c:v>
                </c:pt>
                <c:pt idx="3">
                  <c:v>0</c:v>
                </c:pt>
              </c:numCache>
            </c:numRef>
          </c:val>
          <c:extLst>
            <c:ext xmlns:c16="http://schemas.microsoft.com/office/drawing/2014/chart" uri="{C3380CC4-5D6E-409C-BE32-E72D297353CC}">
              <c16:uniqueId val="{00000000-E38D-4880-95D4-E5A57E05D72A}"/>
            </c:ext>
          </c:extLst>
        </c:ser>
        <c:dLbls>
          <c:dLblPos val="inEnd"/>
          <c:showLegendKey val="0"/>
          <c:showVal val="1"/>
          <c:showCatName val="0"/>
          <c:showSerName val="0"/>
          <c:showPercent val="0"/>
          <c:showBubbleSize val="0"/>
        </c:dLbls>
        <c:gapWidth val="65"/>
        <c:axId val="2109566544"/>
        <c:axId val="2109568944"/>
      </c:barChart>
      <c:catAx>
        <c:axId val="21095665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109568944"/>
        <c:crosses val="autoZero"/>
        <c:auto val="1"/>
        <c:lblAlgn val="ctr"/>
        <c:lblOffset val="100"/>
        <c:noMultiLvlLbl val="0"/>
      </c:catAx>
      <c:valAx>
        <c:axId val="210956894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10956654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outerShdw blurRad="190500" dist="50800" dir="9840000" algn="ctr" rotWithShape="0">
        <a:srgbClr val="000000">
          <a:alpha val="76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[HR_Attrition_Dataset.xlsx]Dashboard!PivotTable12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Attrition by Years at Company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Dashboard!$N$43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Dashboard!$M$44:$M$45</c:f>
              <c:strCache>
                <c:ptCount val="1"/>
                <c:pt idx="0">
                  <c:v>10+</c:v>
                </c:pt>
              </c:strCache>
            </c:strRef>
          </c:cat>
          <c:val>
            <c:numRef>
              <c:f>Dashboard!$N$44:$N$45</c:f>
              <c:numCache>
                <c:formatCode>General</c:formatCode>
                <c:ptCount val="1"/>
                <c:pt idx="0">
                  <c:v>14</c:v>
                </c:pt>
              </c:numCache>
            </c:numRef>
          </c:val>
          <c:smooth val="0"/>
          <c:extLst>
            <c:ext xmlns:c16="http://schemas.microsoft.com/office/drawing/2014/chart" uri="{C3380CC4-5D6E-409C-BE32-E72D297353CC}">
              <c16:uniqueId val="{00000000-B683-46AC-86C8-994584ADF8EA}"/>
            </c:ext>
          </c:extLst>
        </c:ser>
        <c:dLbls>
          <c:dLblPos val="ctr"/>
          <c:showLegendKey val="0"/>
          <c:showVal val="1"/>
          <c:showCatName val="0"/>
          <c:showSerName val="0"/>
          <c:showPercent val="0"/>
          <c:showBubbleSize val="0"/>
        </c:dLbls>
        <c:marker val="1"/>
        <c:smooth val="0"/>
        <c:axId val="518466624"/>
        <c:axId val="518466144"/>
      </c:lineChart>
      <c:catAx>
        <c:axId val="51846662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18466144"/>
        <c:crosses val="autoZero"/>
        <c:auto val="1"/>
        <c:lblAlgn val="ctr"/>
        <c:lblOffset val="100"/>
        <c:noMultiLvlLbl val="0"/>
      </c:catAx>
      <c:valAx>
        <c:axId val="51846614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51846662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outerShdw blurRad="190500" dist="50800" dir="9840000" algn="ctr" rotWithShape="0">
        <a:srgbClr val="000000">
          <a:alpha val="76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91440</xdr:colOff>
      <xdr:row>0</xdr:row>
      <xdr:rowOff>0</xdr:rowOff>
    </xdr:from>
    <xdr:to>
      <xdr:col>19</xdr:col>
      <xdr:colOff>586740</xdr:colOff>
      <xdr:row>4</xdr:row>
      <xdr:rowOff>15240</xdr:rowOff>
    </xdr:to>
    <xdr:sp macro="" textlink="">
      <xdr:nvSpPr>
        <xdr:cNvPr id="2" name="Rectangle: Rounded Corners 1">
          <a:extLst>
            <a:ext uri="{FF2B5EF4-FFF2-40B4-BE49-F238E27FC236}">
              <a16:creationId xmlns:a16="http://schemas.microsoft.com/office/drawing/2014/main" id="{821E4B4B-4085-B0C9-F784-9D7E2A70D057}"/>
            </a:ext>
          </a:extLst>
        </xdr:cNvPr>
        <xdr:cNvSpPr/>
      </xdr:nvSpPr>
      <xdr:spPr>
        <a:xfrm>
          <a:off x="91440" y="0"/>
          <a:ext cx="13959840" cy="746760"/>
        </a:xfrm>
        <a:prstGeom prst="roundRect">
          <a:avLst/>
        </a:prstGeom>
        <a:solidFill>
          <a:schemeClr val="accent3">
            <a:lumMod val="40000"/>
            <a:lumOff val="60000"/>
            <a:alpha val="50000"/>
          </a:schemeClr>
        </a:solidFill>
        <a:ln>
          <a:solidFill>
            <a:schemeClr val="bg2">
              <a:lumMod val="25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IN" sz="3600"/>
            <a:t>						</a:t>
          </a:r>
          <a:r>
            <a:rPr lang="en-IN" sz="3600" b="1" i="1">
              <a:solidFill>
                <a:schemeClr val="tx1">
                  <a:lumMod val="50000"/>
                  <a:lumOff val="50000"/>
                </a:schemeClr>
              </a:solidFill>
            </a:rPr>
            <a:t>HR Attrition Report</a:t>
          </a:r>
        </a:p>
      </xdr:txBody>
    </xdr:sp>
    <xdr:clientData/>
  </xdr:twoCellAnchor>
  <xdr:twoCellAnchor>
    <xdr:from>
      <xdr:col>0</xdr:col>
      <xdr:colOff>182880</xdr:colOff>
      <xdr:row>5</xdr:row>
      <xdr:rowOff>148590</xdr:rowOff>
    </xdr:from>
    <xdr:to>
      <xdr:col>2</xdr:col>
      <xdr:colOff>563880</xdr:colOff>
      <xdr:row>11</xdr:row>
      <xdr:rowOff>87630</xdr:rowOff>
    </xdr:to>
    <xdr:sp macro="" textlink="A55">
      <xdr:nvSpPr>
        <xdr:cNvPr id="3" name="Rectangle: Rounded Corners 2">
          <a:extLst>
            <a:ext uri="{FF2B5EF4-FFF2-40B4-BE49-F238E27FC236}">
              <a16:creationId xmlns:a16="http://schemas.microsoft.com/office/drawing/2014/main" id="{AABBE45B-7F4C-0984-DEE4-962FCD2219E7}"/>
            </a:ext>
          </a:extLst>
        </xdr:cNvPr>
        <xdr:cNvSpPr/>
      </xdr:nvSpPr>
      <xdr:spPr>
        <a:xfrm>
          <a:off x="182880" y="1062990"/>
          <a:ext cx="1722120" cy="1036320"/>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200" b="1" i="0" u="none" strike="noStrike">
              <a:solidFill>
                <a:schemeClr val="tx2">
                  <a:lumMod val="50000"/>
                </a:schemeClr>
              </a:solidFill>
              <a:latin typeface="+mn-lt"/>
              <a:ea typeface="Calibri"/>
              <a:cs typeface="Calibri"/>
            </a:rPr>
            <a:t>Total Employees</a:t>
          </a:r>
        </a:p>
        <a:p>
          <a:pPr algn="ctr"/>
          <a:endParaRPr lang="en-US" sz="1100" b="0" i="0" u="none" strike="noStrike">
            <a:solidFill>
              <a:srgbClr val="000000"/>
            </a:solidFill>
            <a:latin typeface="Calibri"/>
            <a:ea typeface="Calibri"/>
            <a:cs typeface="Calibri"/>
          </a:endParaRPr>
        </a:p>
        <a:p>
          <a:pPr algn="ctr"/>
          <a:fld id="{779569CC-819A-4459-87BE-3F8B37C35246}" type="TxLink">
            <a:rPr lang="en-US" sz="1150" b="1" i="0" u="none" strike="noStrike">
              <a:solidFill>
                <a:schemeClr val="accent6">
                  <a:lumMod val="50000"/>
                </a:schemeClr>
              </a:solidFill>
              <a:latin typeface="Calibri"/>
              <a:ea typeface="Calibri"/>
              <a:cs typeface="Calibri"/>
            </a:rPr>
            <a:pPr algn="ctr"/>
            <a:t>47</a:t>
          </a:fld>
          <a:endParaRPr lang="en-IN" sz="1150" b="1">
            <a:solidFill>
              <a:schemeClr val="accent6">
                <a:lumMod val="50000"/>
              </a:schemeClr>
            </a:solidFill>
          </a:endParaRPr>
        </a:p>
      </xdr:txBody>
    </xdr:sp>
    <xdr:clientData/>
  </xdr:twoCellAnchor>
  <xdr:twoCellAnchor>
    <xdr:from>
      <xdr:col>2</xdr:col>
      <xdr:colOff>926374</xdr:colOff>
      <xdr:row>5</xdr:row>
      <xdr:rowOff>148590</xdr:rowOff>
    </xdr:from>
    <xdr:to>
      <xdr:col>5</xdr:col>
      <xdr:colOff>164374</xdr:colOff>
      <xdr:row>11</xdr:row>
      <xdr:rowOff>87630</xdr:rowOff>
    </xdr:to>
    <xdr:sp macro="" textlink="B55">
      <xdr:nvSpPr>
        <xdr:cNvPr id="4" name="Rectangle: Rounded Corners 3">
          <a:extLst>
            <a:ext uri="{FF2B5EF4-FFF2-40B4-BE49-F238E27FC236}">
              <a16:creationId xmlns:a16="http://schemas.microsoft.com/office/drawing/2014/main" id="{61455EFF-3E42-41E0-9219-183660211771}"/>
            </a:ext>
          </a:extLst>
        </xdr:cNvPr>
        <xdr:cNvSpPr/>
      </xdr:nvSpPr>
      <xdr:spPr>
        <a:xfrm>
          <a:off x="2267494" y="1062990"/>
          <a:ext cx="1722120" cy="1036320"/>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marL="0" indent="0" algn="ctr"/>
          <a:r>
            <a:rPr lang="en-US" sz="1200" b="1" i="0" u="none" strike="noStrike">
              <a:solidFill>
                <a:schemeClr val="tx2">
                  <a:lumMod val="50000"/>
                </a:schemeClr>
              </a:solidFill>
              <a:latin typeface="+mn-lt"/>
              <a:ea typeface="Calibri"/>
              <a:cs typeface="Calibri"/>
            </a:rPr>
            <a:t>Employees Left</a:t>
          </a:r>
        </a:p>
        <a:p>
          <a:pPr marL="0" indent="0" algn="ctr"/>
          <a:endParaRPr lang="en-US" sz="1200" b="1" i="0" u="none" strike="noStrike">
            <a:solidFill>
              <a:schemeClr val="accent6">
                <a:lumMod val="50000"/>
              </a:schemeClr>
            </a:solidFill>
            <a:latin typeface="+mn-lt"/>
            <a:ea typeface="Calibri"/>
            <a:cs typeface="Calibri"/>
          </a:endParaRPr>
        </a:p>
        <a:p>
          <a:pPr marL="0" indent="0" algn="ctr"/>
          <a:fld id="{8D78D8CC-2399-4A23-8B4D-90E3246FEAE4}" type="TxLink">
            <a:rPr lang="en-US" sz="1200" b="1" i="0" u="none" strike="noStrike">
              <a:solidFill>
                <a:schemeClr val="accent6">
                  <a:lumMod val="50000"/>
                </a:schemeClr>
              </a:solidFill>
              <a:latin typeface="+mn-lt"/>
              <a:ea typeface="Calibri"/>
              <a:cs typeface="Calibri"/>
            </a:rPr>
            <a:pPr marL="0" indent="0" algn="ctr"/>
            <a:t>14</a:t>
          </a:fld>
          <a:endParaRPr lang="en-IN" sz="1200" b="1" i="0" u="none" strike="noStrike">
            <a:solidFill>
              <a:schemeClr val="accent6">
                <a:lumMod val="50000"/>
              </a:schemeClr>
            </a:solidFill>
            <a:latin typeface="+mn-lt"/>
            <a:ea typeface="Calibri"/>
            <a:cs typeface="Calibri"/>
          </a:endParaRPr>
        </a:p>
      </xdr:txBody>
    </xdr:sp>
    <xdr:clientData/>
  </xdr:twoCellAnchor>
  <xdr:twoCellAnchor>
    <xdr:from>
      <xdr:col>5</xdr:col>
      <xdr:colOff>526869</xdr:colOff>
      <xdr:row>5</xdr:row>
      <xdr:rowOff>148590</xdr:rowOff>
    </xdr:from>
    <xdr:to>
      <xdr:col>8</xdr:col>
      <xdr:colOff>176349</xdr:colOff>
      <xdr:row>11</xdr:row>
      <xdr:rowOff>87630</xdr:rowOff>
    </xdr:to>
    <xdr:sp macro="" textlink="C55">
      <xdr:nvSpPr>
        <xdr:cNvPr id="5" name="Rectangle: Rounded Corners 4">
          <a:extLst>
            <a:ext uri="{FF2B5EF4-FFF2-40B4-BE49-F238E27FC236}">
              <a16:creationId xmlns:a16="http://schemas.microsoft.com/office/drawing/2014/main" id="{24FC7123-1C5E-40D3-984D-6FFEBE03A56C}"/>
            </a:ext>
          </a:extLst>
        </xdr:cNvPr>
        <xdr:cNvSpPr/>
      </xdr:nvSpPr>
      <xdr:spPr>
        <a:xfrm>
          <a:off x="4352109" y="1062990"/>
          <a:ext cx="1722120" cy="1036320"/>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marL="0" indent="0" algn="ctr"/>
          <a:r>
            <a:rPr lang="en-US" sz="1200" b="1" i="0" u="none" strike="noStrike">
              <a:solidFill>
                <a:schemeClr val="tx2">
                  <a:lumMod val="50000"/>
                </a:schemeClr>
              </a:solidFill>
              <a:latin typeface="+mn-lt"/>
              <a:ea typeface="Calibri"/>
              <a:cs typeface="Calibri"/>
            </a:rPr>
            <a:t>Attrition Rate (%)</a:t>
          </a:r>
        </a:p>
        <a:p>
          <a:pPr marL="0" indent="0" algn="ctr"/>
          <a:endParaRPr lang="en-US" sz="1200" b="1" i="0" u="none" strike="noStrike">
            <a:solidFill>
              <a:schemeClr val="tx2">
                <a:lumMod val="50000"/>
              </a:schemeClr>
            </a:solidFill>
            <a:latin typeface="+mn-lt"/>
            <a:ea typeface="Calibri"/>
            <a:cs typeface="Calibri"/>
          </a:endParaRPr>
        </a:p>
        <a:p>
          <a:pPr marL="0" indent="0" algn="ctr"/>
          <a:fld id="{773F26D1-66C2-4B45-96DD-B4532586D1EE}" type="TxLink">
            <a:rPr lang="en-US" sz="1200" b="1" i="0" u="none" strike="noStrike">
              <a:solidFill>
                <a:schemeClr val="accent6">
                  <a:lumMod val="50000"/>
                </a:schemeClr>
              </a:solidFill>
              <a:latin typeface="+mn-lt"/>
              <a:ea typeface="Calibri"/>
              <a:cs typeface="Calibri"/>
            </a:rPr>
            <a:pPr marL="0" indent="0" algn="ctr"/>
            <a:t>29.79%</a:t>
          </a:fld>
          <a:endParaRPr lang="en-IN" sz="1200" b="1" i="0" u="none" strike="noStrike">
            <a:solidFill>
              <a:schemeClr val="accent6">
                <a:lumMod val="50000"/>
              </a:schemeClr>
            </a:solidFill>
            <a:latin typeface="+mn-lt"/>
            <a:ea typeface="Calibri"/>
            <a:cs typeface="Calibri"/>
          </a:endParaRPr>
        </a:p>
      </xdr:txBody>
    </xdr:sp>
    <xdr:clientData/>
  </xdr:twoCellAnchor>
  <xdr:twoCellAnchor>
    <xdr:from>
      <xdr:col>0</xdr:col>
      <xdr:colOff>243840</xdr:colOff>
      <xdr:row>12</xdr:row>
      <xdr:rowOff>165735</xdr:rowOff>
    </xdr:from>
    <xdr:to>
      <xdr:col>5</xdr:col>
      <xdr:colOff>53340</xdr:colOff>
      <xdr:row>25</xdr:row>
      <xdr:rowOff>28575</xdr:rowOff>
    </xdr:to>
    <xdr:graphicFrame macro="">
      <xdr:nvGraphicFramePr>
        <xdr:cNvPr id="10" name="Chart 9">
          <a:extLst>
            <a:ext uri="{FF2B5EF4-FFF2-40B4-BE49-F238E27FC236}">
              <a16:creationId xmlns:a16="http://schemas.microsoft.com/office/drawing/2014/main" id="{66954F0E-84FF-B18A-7D85-E0BE65A56C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12</xdr:row>
      <xdr:rowOff>175260</xdr:rowOff>
    </xdr:from>
    <xdr:to>
      <xdr:col>11</xdr:col>
      <xdr:colOff>15240</xdr:colOff>
      <xdr:row>25</xdr:row>
      <xdr:rowOff>19050</xdr:rowOff>
    </xdr:to>
    <xdr:graphicFrame macro="">
      <xdr:nvGraphicFramePr>
        <xdr:cNvPr id="11" name="Chart 10">
          <a:extLst>
            <a:ext uri="{FF2B5EF4-FFF2-40B4-BE49-F238E27FC236}">
              <a16:creationId xmlns:a16="http://schemas.microsoft.com/office/drawing/2014/main" id="{8A305C70-2076-477F-FEA4-374F5B8A3C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220980</xdr:colOff>
      <xdr:row>26</xdr:row>
      <xdr:rowOff>64770</xdr:rowOff>
    </xdr:from>
    <xdr:to>
      <xdr:col>5</xdr:col>
      <xdr:colOff>60960</xdr:colOff>
      <xdr:row>38</xdr:row>
      <xdr:rowOff>99060</xdr:rowOff>
    </xdr:to>
    <xdr:graphicFrame macro="">
      <xdr:nvGraphicFramePr>
        <xdr:cNvPr id="12" name="Chart 11">
          <a:extLst>
            <a:ext uri="{FF2B5EF4-FFF2-40B4-BE49-F238E27FC236}">
              <a16:creationId xmlns:a16="http://schemas.microsoft.com/office/drawing/2014/main" id="{6E4C8D72-744A-2624-4809-5C7E9CC144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7620</xdr:colOff>
      <xdr:row>26</xdr:row>
      <xdr:rowOff>87630</xdr:rowOff>
    </xdr:from>
    <xdr:to>
      <xdr:col>11</xdr:col>
      <xdr:colOff>22860</xdr:colOff>
      <xdr:row>38</xdr:row>
      <xdr:rowOff>76200</xdr:rowOff>
    </xdr:to>
    <xdr:graphicFrame macro="">
      <xdr:nvGraphicFramePr>
        <xdr:cNvPr id="13" name="Chart 12">
          <a:extLst>
            <a:ext uri="{FF2B5EF4-FFF2-40B4-BE49-F238E27FC236}">
              <a16:creationId xmlns:a16="http://schemas.microsoft.com/office/drawing/2014/main" id="{E1DDD2A1-1664-649C-6660-E7F4801222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289560</xdr:colOff>
      <xdr:row>6</xdr:row>
      <xdr:rowOff>22861</xdr:rowOff>
    </xdr:from>
    <xdr:to>
      <xdr:col>10</xdr:col>
      <xdr:colOff>15240</xdr:colOff>
      <xdr:row>9</xdr:row>
      <xdr:rowOff>121920</xdr:rowOff>
    </xdr:to>
    <mc:AlternateContent xmlns:mc="http://schemas.openxmlformats.org/markup-compatibility/2006">
      <mc:Choice xmlns:a14="http://schemas.microsoft.com/office/drawing/2010/main" Requires="a14">
        <xdr:graphicFrame macro="">
          <xdr:nvGraphicFramePr>
            <xdr:cNvPr id="14" name="Gender">
              <a:extLst>
                <a:ext uri="{FF2B5EF4-FFF2-40B4-BE49-F238E27FC236}">
                  <a16:creationId xmlns:a16="http://schemas.microsoft.com/office/drawing/2014/main" id="{E891C830-6B3D-6F5F-F149-CDA76C91059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5981700" y="1120141"/>
              <a:ext cx="1417320" cy="647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388620</xdr:colOff>
      <xdr:row>5</xdr:row>
      <xdr:rowOff>38100</xdr:rowOff>
    </xdr:from>
    <xdr:to>
      <xdr:col>16</xdr:col>
      <xdr:colOff>457200</xdr:colOff>
      <xdr:row>11</xdr:row>
      <xdr:rowOff>99060</xdr:rowOff>
    </xdr:to>
    <mc:AlternateContent xmlns:mc="http://schemas.openxmlformats.org/markup-compatibility/2006">
      <mc:Choice xmlns:a14="http://schemas.microsoft.com/office/drawing/2010/main" Requires="a14">
        <xdr:graphicFrame macro="">
          <xdr:nvGraphicFramePr>
            <xdr:cNvPr id="15" name="Department">
              <a:extLst>
                <a:ext uri="{FF2B5EF4-FFF2-40B4-BE49-F238E27FC236}">
                  <a16:creationId xmlns:a16="http://schemas.microsoft.com/office/drawing/2014/main" id="{FF5F0B7B-A039-1E22-DC98-E2BCB2E6CB3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0226040" y="952500"/>
              <a:ext cx="186690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7620</xdr:colOff>
      <xdr:row>5</xdr:row>
      <xdr:rowOff>22861</xdr:rowOff>
    </xdr:from>
    <xdr:to>
      <xdr:col>19</xdr:col>
      <xdr:colOff>525780</xdr:colOff>
      <xdr:row>11</xdr:row>
      <xdr:rowOff>99060</xdr:rowOff>
    </xdr:to>
    <mc:AlternateContent xmlns:mc="http://schemas.openxmlformats.org/markup-compatibility/2006">
      <mc:Choice xmlns:a14="http://schemas.microsoft.com/office/drawing/2010/main" Requires="a14">
        <xdr:graphicFrame macro="">
          <xdr:nvGraphicFramePr>
            <xdr:cNvPr id="16" name="Education">
              <a:extLst>
                <a:ext uri="{FF2B5EF4-FFF2-40B4-BE49-F238E27FC236}">
                  <a16:creationId xmlns:a16="http://schemas.microsoft.com/office/drawing/2014/main" id="{73B4E578-5963-6A4F-D9FE-ACD6FBD5E56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2252960" y="937261"/>
              <a:ext cx="1737360" cy="11734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76200</xdr:colOff>
      <xdr:row>6</xdr:row>
      <xdr:rowOff>15241</xdr:rowOff>
    </xdr:from>
    <xdr:to>
      <xdr:col>12</xdr:col>
      <xdr:colOff>327660</xdr:colOff>
      <xdr:row>10</xdr:row>
      <xdr:rowOff>175260</xdr:rowOff>
    </xdr:to>
    <mc:AlternateContent xmlns:mc="http://schemas.openxmlformats.org/markup-compatibility/2006">
      <mc:Choice xmlns:a14="http://schemas.microsoft.com/office/drawing/2010/main" Requires="a14">
        <xdr:graphicFrame macro="">
          <xdr:nvGraphicFramePr>
            <xdr:cNvPr id="17" name="Experience Group">
              <a:extLst>
                <a:ext uri="{FF2B5EF4-FFF2-40B4-BE49-F238E27FC236}">
                  <a16:creationId xmlns:a16="http://schemas.microsoft.com/office/drawing/2014/main" id="{FF5CFB9A-E009-3A3A-4675-32CCC6BC0005}"/>
                </a:ext>
              </a:extLst>
            </xdr:cNvPr>
            <xdr:cNvGraphicFramePr/>
          </xdr:nvGraphicFramePr>
          <xdr:xfrm>
            <a:off x="0" y="0"/>
            <a:ext cx="0" cy="0"/>
          </xdr:xfrm>
          <a:graphic>
            <a:graphicData uri="http://schemas.microsoft.com/office/drawing/2010/slicer">
              <sle:slicer xmlns:sle="http://schemas.microsoft.com/office/drawing/2010/slicer" name="Experience Group"/>
            </a:graphicData>
          </a:graphic>
        </xdr:graphicFrame>
      </mc:Choice>
      <mc:Fallback>
        <xdr:sp macro="" textlink="">
          <xdr:nvSpPr>
            <xdr:cNvPr id="0" name=""/>
            <xdr:cNvSpPr>
              <a:spLocks noTextEdit="1"/>
            </xdr:cNvSpPr>
          </xdr:nvSpPr>
          <xdr:spPr>
            <a:xfrm>
              <a:off x="7459980" y="1112521"/>
              <a:ext cx="1440180" cy="8915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urabh Chaturvedi" refreshedDate="45915.557183680554" createdVersion="8" refreshedVersion="8" minRefreshableVersion="3" recordCount="200" xr:uid="{C9F26976-FE79-4038-95F6-A955ABDEC6D3}">
  <cacheSource type="worksheet">
    <worksheetSource name="Table1"/>
  </cacheSource>
  <cacheFields count="14">
    <cacheField name="EmployeeID" numFmtId="0">
      <sharedItems containsSemiMixedTypes="0" containsString="0" containsNumber="1" containsInteger="1" minValue="1001" maxValue="1200"/>
    </cacheField>
    <cacheField name="Age" numFmtId="0">
      <sharedItems containsSemiMixedTypes="0" containsString="0" containsNumber="1" containsInteger="1" minValue="22" maxValue="59"/>
    </cacheField>
    <cacheField name="Gender" numFmtId="0">
      <sharedItems count="2">
        <s v="Female"/>
        <s v="Male"/>
      </sharedItems>
    </cacheField>
    <cacheField name="Department" numFmtId="0">
      <sharedItems count="5">
        <s v="Finance"/>
        <s v="Sales"/>
        <s v="R&amp;D"/>
        <s v="HR"/>
        <s v="IT"/>
      </sharedItems>
    </cacheField>
    <cacheField name="JobRole" numFmtId="0">
      <sharedItems count="5">
        <s v="HR Specialist"/>
        <s v="Manager"/>
        <s v="Sales Executive"/>
        <s v="IT Analyst"/>
        <s v="Research Scientist"/>
      </sharedItems>
    </cacheField>
    <cacheField name="Education" numFmtId="0">
      <sharedItems count="4">
        <s v="PhD"/>
        <s v="Diploma"/>
        <s v="Bachelors"/>
        <s v="Masters"/>
      </sharedItems>
    </cacheField>
    <cacheField name="MonthlyIncome" numFmtId="164">
      <sharedItems containsSemiMixedTypes="0" containsString="0" containsNumber="1" containsInteger="1" minValue="20077" maxValue="119131"/>
    </cacheField>
    <cacheField name="YearsAtCompany" numFmtId="0">
      <sharedItems containsSemiMixedTypes="0" containsString="0" containsNumber="1" containsInteger="1" minValue="0" maxValue="19"/>
    </cacheField>
    <cacheField name="Attrition" numFmtId="0">
      <sharedItems count="2">
        <s v="No"/>
        <s v="Yes"/>
      </sharedItems>
    </cacheField>
    <cacheField name="Attrition Flag" numFmtId="0">
      <sharedItems containsSemiMixedTypes="0" containsString="0" containsNumber="1" containsInteger="1" minValue="0" maxValue="1"/>
    </cacheField>
    <cacheField name="Age Groups" numFmtId="0">
      <sharedItems count="4">
        <s v="41-50"/>
        <s v="31-40"/>
        <s v="22-30"/>
        <s v="50+"/>
      </sharedItems>
    </cacheField>
    <cacheField name="EmpCount" numFmtId="1">
      <sharedItems containsSemiMixedTypes="0" containsString="0" containsNumber="1" containsInteger="1" minValue="1" maxValue="1"/>
    </cacheField>
    <cacheField name="Experience Group" numFmtId="0">
      <sharedItems count="4">
        <s v="10+"/>
        <s v="6-10"/>
        <s v="0-2"/>
        <s v="3-5"/>
      </sharedItems>
    </cacheField>
    <cacheField name="Attrition Rate (%)" numFmtId="0" formula="'Attrition Flag' /EmpCount" databaseField="0"/>
  </cacheFields>
  <extLst>
    <ext xmlns:x14="http://schemas.microsoft.com/office/spreadsheetml/2009/9/main" uri="{725AE2AE-9491-48be-B2B4-4EB974FC3084}">
      <x14:pivotCacheDefinition pivotCacheId="17383197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1001"/>
    <n v="50"/>
    <x v="0"/>
    <x v="0"/>
    <x v="0"/>
    <x v="0"/>
    <n v="20117"/>
    <n v="14"/>
    <x v="0"/>
    <n v="0"/>
    <x v="0"/>
    <n v="1"/>
    <x v="0"/>
  </r>
  <r>
    <n v="1002"/>
    <n v="36"/>
    <x v="0"/>
    <x v="1"/>
    <x v="1"/>
    <x v="1"/>
    <n v="104471"/>
    <n v="8"/>
    <x v="0"/>
    <n v="0"/>
    <x v="1"/>
    <n v="1"/>
    <x v="1"/>
  </r>
  <r>
    <n v="1003"/>
    <n v="29"/>
    <x v="1"/>
    <x v="0"/>
    <x v="2"/>
    <x v="2"/>
    <n v="33234"/>
    <n v="8"/>
    <x v="1"/>
    <n v="1"/>
    <x v="2"/>
    <n v="1"/>
    <x v="1"/>
  </r>
  <r>
    <n v="1004"/>
    <n v="42"/>
    <x v="0"/>
    <x v="2"/>
    <x v="2"/>
    <x v="2"/>
    <n v="73441"/>
    <n v="9"/>
    <x v="1"/>
    <n v="1"/>
    <x v="0"/>
    <n v="1"/>
    <x v="1"/>
  </r>
  <r>
    <n v="1005"/>
    <n v="40"/>
    <x v="0"/>
    <x v="0"/>
    <x v="0"/>
    <x v="1"/>
    <n v="20846"/>
    <n v="19"/>
    <x v="1"/>
    <n v="1"/>
    <x v="1"/>
    <n v="1"/>
    <x v="0"/>
  </r>
  <r>
    <n v="1006"/>
    <n v="44"/>
    <x v="1"/>
    <x v="3"/>
    <x v="1"/>
    <x v="2"/>
    <n v="30954"/>
    <n v="8"/>
    <x v="0"/>
    <n v="0"/>
    <x v="0"/>
    <n v="1"/>
    <x v="1"/>
  </r>
  <r>
    <n v="1007"/>
    <n v="32"/>
    <x v="1"/>
    <x v="3"/>
    <x v="3"/>
    <x v="1"/>
    <n v="99239"/>
    <n v="2"/>
    <x v="1"/>
    <n v="1"/>
    <x v="1"/>
    <n v="1"/>
    <x v="2"/>
  </r>
  <r>
    <n v="1008"/>
    <n v="32"/>
    <x v="0"/>
    <x v="2"/>
    <x v="3"/>
    <x v="2"/>
    <n v="66514"/>
    <n v="19"/>
    <x v="1"/>
    <n v="1"/>
    <x v="1"/>
    <n v="1"/>
    <x v="0"/>
  </r>
  <r>
    <n v="1009"/>
    <n v="45"/>
    <x v="1"/>
    <x v="1"/>
    <x v="2"/>
    <x v="3"/>
    <n v="108236"/>
    <n v="10"/>
    <x v="0"/>
    <n v="0"/>
    <x v="0"/>
    <n v="1"/>
    <x v="1"/>
  </r>
  <r>
    <n v="1010"/>
    <n v="57"/>
    <x v="1"/>
    <x v="3"/>
    <x v="1"/>
    <x v="3"/>
    <n v="117579"/>
    <n v="5"/>
    <x v="0"/>
    <n v="0"/>
    <x v="3"/>
    <n v="1"/>
    <x v="3"/>
  </r>
  <r>
    <n v="1011"/>
    <n v="45"/>
    <x v="0"/>
    <x v="4"/>
    <x v="2"/>
    <x v="0"/>
    <n v="26469"/>
    <n v="1"/>
    <x v="0"/>
    <n v="0"/>
    <x v="0"/>
    <n v="1"/>
    <x v="2"/>
  </r>
  <r>
    <n v="1012"/>
    <n v="24"/>
    <x v="1"/>
    <x v="3"/>
    <x v="4"/>
    <x v="3"/>
    <n v="50105"/>
    <n v="6"/>
    <x v="0"/>
    <n v="0"/>
    <x v="2"/>
    <n v="1"/>
    <x v="1"/>
  </r>
  <r>
    <n v="1013"/>
    <n v="43"/>
    <x v="1"/>
    <x v="3"/>
    <x v="2"/>
    <x v="3"/>
    <n v="62101"/>
    <n v="17"/>
    <x v="0"/>
    <n v="0"/>
    <x v="0"/>
    <n v="1"/>
    <x v="0"/>
  </r>
  <r>
    <n v="1014"/>
    <n v="23"/>
    <x v="0"/>
    <x v="1"/>
    <x v="2"/>
    <x v="3"/>
    <n v="84323"/>
    <n v="1"/>
    <x v="0"/>
    <n v="0"/>
    <x v="2"/>
    <n v="1"/>
    <x v="2"/>
  </r>
  <r>
    <n v="1015"/>
    <n v="45"/>
    <x v="0"/>
    <x v="0"/>
    <x v="3"/>
    <x v="1"/>
    <n v="111922"/>
    <n v="16"/>
    <x v="1"/>
    <n v="1"/>
    <x v="0"/>
    <n v="1"/>
    <x v="0"/>
  </r>
  <r>
    <n v="1016"/>
    <n v="51"/>
    <x v="1"/>
    <x v="3"/>
    <x v="3"/>
    <x v="3"/>
    <n v="78067"/>
    <n v="10"/>
    <x v="0"/>
    <n v="0"/>
    <x v="3"/>
    <n v="1"/>
    <x v="1"/>
  </r>
  <r>
    <n v="1017"/>
    <n v="59"/>
    <x v="1"/>
    <x v="2"/>
    <x v="3"/>
    <x v="3"/>
    <n v="69376"/>
    <n v="11"/>
    <x v="0"/>
    <n v="0"/>
    <x v="3"/>
    <n v="1"/>
    <x v="0"/>
  </r>
  <r>
    <n v="1018"/>
    <n v="23"/>
    <x v="0"/>
    <x v="0"/>
    <x v="4"/>
    <x v="0"/>
    <n v="65587"/>
    <n v="18"/>
    <x v="0"/>
    <n v="0"/>
    <x v="2"/>
    <n v="1"/>
    <x v="0"/>
  </r>
  <r>
    <n v="1019"/>
    <n v="42"/>
    <x v="0"/>
    <x v="4"/>
    <x v="3"/>
    <x v="3"/>
    <n v="56976"/>
    <n v="6"/>
    <x v="0"/>
    <n v="0"/>
    <x v="0"/>
    <n v="1"/>
    <x v="1"/>
  </r>
  <r>
    <n v="1020"/>
    <n v="54"/>
    <x v="0"/>
    <x v="1"/>
    <x v="1"/>
    <x v="3"/>
    <n v="87584"/>
    <n v="19"/>
    <x v="0"/>
    <n v="0"/>
    <x v="3"/>
    <n v="1"/>
    <x v="0"/>
  </r>
  <r>
    <n v="1021"/>
    <n v="33"/>
    <x v="0"/>
    <x v="4"/>
    <x v="0"/>
    <x v="2"/>
    <n v="98477"/>
    <n v="5"/>
    <x v="0"/>
    <n v="0"/>
    <x v="1"/>
    <n v="1"/>
    <x v="3"/>
  </r>
  <r>
    <n v="1022"/>
    <n v="43"/>
    <x v="1"/>
    <x v="0"/>
    <x v="1"/>
    <x v="0"/>
    <n v="62533"/>
    <n v="0"/>
    <x v="0"/>
    <n v="0"/>
    <x v="0"/>
    <n v="1"/>
    <x v="2"/>
  </r>
  <r>
    <n v="1023"/>
    <n v="46"/>
    <x v="0"/>
    <x v="0"/>
    <x v="1"/>
    <x v="0"/>
    <n v="21828"/>
    <n v="16"/>
    <x v="0"/>
    <n v="0"/>
    <x v="0"/>
    <n v="1"/>
    <x v="0"/>
  </r>
  <r>
    <n v="1024"/>
    <n v="48"/>
    <x v="0"/>
    <x v="0"/>
    <x v="3"/>
    <x v="0"/>
    <n v="21917"/>
    <n v="10"/>
    <x v="0"/>
    <n v="0"/>
    <x v="0"/>
    <n v="1"/>
    <x v="1"/>
  </r>
  <r>
    <n v="1025"/>
    <n v="49"/>
    <x v="1"/>
    <x v="4"/>
    <x v="0"/>
    <x v="0"/>
    <n v="40618"/>
    <n v="17"/>
    <x v="0"/>
    <n v="0"/>
    <x v="0"/>
    <n v="1"/>
    <x v="0"/>
  </r>
  <r>
    <n v="1026"/>
    <n v="37"/>
    <x v="0"/>
    <x v="0"/>
    <x v="0"/>
    <x v="0"/>
    <n v="52254"/>
    <n v="16"/>
    <x v="1"/>
    <n v="1"/>
    <x v="1"/>
    <n v="1"/>
    <x v="0"/>
  </r>
  <r>
    <n v="1027"/>
    <n v="36"/>
    <x v="1"/>
    <x v="4"/>
    <x v="0"/>
    <x v="0"/>
    <n v="67362"/>
    <n v="6"/>
    <x v="0"/>
    <n v="0"/>
    <x v="1"/>
    <n v="1"/>
    <x v="1"/>
  </r>
  <r>
    <n v="1028"/>
    <n v="24"/>
    <x v="0"/>
    <x v="0"/>
    <x v="4"/>
    <x v="1"/>
    <n v="40128"/>
    <n v="16"/>
    <x v="1"/>
    <n v="1"/>
    <x v="2"/>
    <n v="1"/>
    <x v="0"/>
  </r>
  <r>
    <n v="1029"/>
    <n v="58"/>
    <x v="0"/>
    <x v="2"/>
    <x v="3"/>
    <x v="3"/>
    <n v="79383"/>
    <n v="19"/>
    <x v="0"/>
    <n v="0"/>
    <x v="3"/>
    <n v="1"/>
    <x v="0"/>
  </r>
  <r>
    <n v="1030"/>
    <n v="28"/>
    <x v="0"/>
    <x v="0"/>
    <x v="0"/>
    <x v="0"/>
    <n v="85545"/>
    <n v="8"/>
    <x v="0"/>
    <n v="0"/>
    <x v="2"/>
    <n v="1"/>
    <x v="1"/>
  </r>
  <r>
    <n v="1031"/>
    <n v="42"/>
    <x v="1"/>
    <x v="4"/>
    <x v="4"/>
    <x v="3"/>
    <n v="102180"/>
    <n v="16"/>
    <x v="0"/>
    <n v="0"/>
    <x v="0"/>
    <n v="1"/>
    <x v="0"/>
  </r>
  <r>
    <n v="1032"/>
    <n v="30"/>
    <x v="1"/>
    <x v="3"/>
    <x v="2"/>
    <x v="3"/>
    <n v="107958"/>
    <n v="19"/>
    <x v="0"/>
    <n v="0"/>
    <x v="2"/>
    <n v="1"/>
    <x v="0"/>
  </r>
  <r>
    <n v="1033"/>
    <n v="39"/>
    <x v="0"/>
    <x v="0"/>
    <x v="2"/>
    <x v="1"/>
    <n v="29865"/>
    <n v="7"/>
    <x v="0"/>
    <n v="0"/>
    <x v="1"/>
    <n v="1"/>
    <x v="1"/>
  </r>
  <r>
    <n v="1034"/>
    <n v="25"/>
    <x v="1"/>
    <x v="3"/>
    <x v="4"/>
    <x v="0"/>
    <n v="22219"/>
    <n v="16"/>
    <x v="1"/>
    <n v="1"/>
    <x v="2"/>
    <n v="1"/>
    <x v="0"/>
  </r>
  <r>
    <n v="1035"/>
    <n v="46"/>
    <x v="1"/>
    <x v="2"/>
    <x v="4"/>
    <x v="2"/>
    <n v="59809"/>
    <n v="6"/>
    <x v="0"/>
    <n v="0"/>
    <x v="0"/>
    <n v="1"/>
    <x v="1"/>
  </r>
  <r>
    <n v="1036"/>
    <n v="35"/>
    <x v="1"/>
    <x v="1"/>
    <x v="3"/>
    <x v="1"/>
    <n v="25287"/>
    <n v="0"/>
    <x v="1"/>
    <n v="1"/>
    <x v="1"/>
    <n v="1"/>
    <x v="2"/>
  </r>
  <r>
    <n v="1037"/>
    <n v="30"/>
    <x v="1"/>
    <x v="2"/>
    <x v="3"/>
    <x v="2"/>
    <n v="54387"/>
    <n v="12"/>
    <x v="1"/>
    <n v="1"/>
    <x v="2"/>
    <n v="1"/>
    <x v="0"/>
  </r>
  <r>
    <n v="1038"/>
    <n v="47"/>
    <x v="1"/>
    <x v="0"/>
    <x v="2"/>
    <x v="3"/>
    <n v="28512"/>
    <n v="18"/>
    <x v="0"/>
    <n v="0"/>
    <x v="0"/>
    <n v="1"/>
    <x v="0"/>
  </r>
  <r>
    <n v="1039"/>
    <n v="23"/>
    <x v="1"/>
    <x v="3"/>
    <x v="0"/>
    <x v="3"/>
    <n v="21342"/>
    <n v="18"/>
    <x v="0"/>
    <n v="0"/>
    <x v="2"/>
    <n v="1"/>
    <x v="0"/>
  </r>
  <r>
    <n v="1040"/>
    <n v="41"/>
    <x v="0"/>
    <x v="3"/>
    <x v="2"/>
    <x v="1"/>
    <n v="83076"/>
    <n v="16"/>
    <x v="0"/>
    <n v="0"/>
    <x v="0"/>
    <n v="1"/>
    <x v="0"/>
  </r>
  <r>
    <n v="1041"/>
    <n v="49"/>
    <x v="0"/>
    <x v="4"/>
    <x v="0"/>
    <x v="1"/>
    <n v="39216"/>
    <n v="12"/>
    <x v="1"/>
    <n v="1"/>
    <x v="0"/>
    <n v="1"/>
    <x v="0"/>
  </r>
  <r>
    <n v="1042"/>
    <n v="28"/>
    <x v="1"/>
    <x v="3"/>
    <x v="0"/>
    <x v="2"/>
    <n v="113070"/>
    <n v="15"/>
    <x v="0"/>
    <n v="0"/>
    <x v="2"/>
    <n v="1"/>
    <x v="0"/>
  </r>
  <r>
    <n v="1043"/>
    <n v="29"/>
    <x v="0"/>
    <x v="4"/>
    <x v="3"/>
    <x v="0"/>
    <n v="99767"/>
    <n v="7"/>
    <x v="0"/>
    <n v="0"/>
    <x v="2"/>
    <n v="1"/>
    <x v="1"/>
  </r>
  <r>
    <n v="1044"/>
    <n v="56"/>
    <x v="0"/>
    <x v="1"/>
    <x v="1"/>
    <x v="2"/>
    <n v="117829"/>
    <n v="18"/>
    <x v="0"/>
    <n v="0"/>
    <x v="3"/>
    <n v="1"/>
    <x v="0"/>
  </r>
  <r>
    <n v="1045"/>
    <n v="35"/>
    <x v="0"/>
    <x v="0"/>
    <x v="1"/>
    <x v="1"/>
    <n v="46614"/>
    <n v="17"/>
    <x v="0"/>
    <n v="0"/>
    <x v="1"/>
    <n v="1"/>
    <x v="0"/>
  </r>
  <r>
    <n v="1046"/>
    <n v="38"/>
    <x v="0"/>
    <x v="4"/>
    <x v="4"/>
    <x v="2"/>
    <n v="56258"/>
    <n v="0"/>
    <x v="0"/>
    <n v="0"/>
    <x v="1"/>
    <n v="1"/>
    <x v="2"/>
  </r>
  <r>
    <n v="1047"/>
    <n v="57"/>
    <x v="1"/>
    <x v="1"/>
    <x v="3"/>
    <x v="1"/>
    <n v="113789"/>
    <n v="13"/>
    <x v="0"/>
    <n v="0"/>
    <x v="3"/>
    <n v="1"/>
    <x v="0"/>
  </r>
  <r>
    <n v="1048"/>
    <n v="25"/>
    <x v="0"/>
    <x v="3"/>
    <x v="0"/>
    <x v="2"/>
    <n v="62078"/>
    <n v="18"/>
    <x v="0"/>
    <n v="0"/>
    <x v="2"/>
    <n v="1"/>
    <x v="0"/>
  </r>
  <r>
    <n v="1049"/>
    <n v="23"/>
    <x v="0"/>
    <x v="3"/>
    <x v="1"/>
    <x v="1"/>
    <n v="103524"/>
    <n v="14"/>
    <x v="0"/>
    <n v="0"/>
    <x v="2"/>
    <n v="1"/>
    <x v="0"/>
  </r>
  <r>
    <n v="1050"/>
    <n v="27"/>
    <x v="1"/>
    <x v="1"/>
    <x v="0"/>
    <x v="1"/>
    <n v="116573"/>
    <n v="17"/>
    <x v="0"/>
    <n v="0"/>
    <x v="2"/>
    <n v="1"/>
    <x v="0"/>
  </r>
  <r>
    <n v="1051"/>
    <n v="25"/>
    <x v="1"/>
    <x v="3"/>
    <x v="1"/>
    <x v="1"/>
    <n v="32219"/>
    <n v="1"/>
    <x v="0"/>
    <n v="0"/>
    <x v="2"/>
    <n v="1"/>
    <x v="2"/>
  </r>
  <r>
    <n v="1052"/>
    <n v="50"/>
    <x v="0"/>
    <x v="1"/>
    <x v="1"/>
    <x v="0"/>
    <n v="20235"/>
    <n v="16"/>
    <x v="0"/>
    <n v="0"/>
    <x v="0"/>
    <n v="1"/>
    <x v="0"/>
  </r>
  <r>
    <n v="1053"/>
    <n v="39"/>
    <x v="0"/>
    <x v="4"/>
    <x v="1"/>
    <x v="2"/>
    <n v="62929"/>
    <n v="17"/>
    <x v="0"/>
    <n v="0"/>
    <x v="1"/>
    <n v="1"/>
    <x v="0"/>
  </r>
  <r>
    <n v="1054"/>
    <n v="47"/>
    <x v="0"/>
    <x v="4"/>
    <x v="3"/>
    <x v="2"/>
    <n v="87444"/>
    <n v="5"/>
    <x v="0"/>
    <n v="0"/>
    <x v="0"/>
    <n v="1"/>
    <x v="3"/>
  </r>
  <r>
    <n v="1055"/>
    <n v="55"/>
    <x v="0"/>
    <x v="1"/>
    <x v="2"/>
    <x v="2"/>
    <n v="28567"/>
    <n v="18"/>
    <x v="0"/>
    <n v="0"/>
    <x v="3"/>
    <n v="1"/>
    <x v="0"/>
  </r>
  <r>
    <n v="1056"/>
    <n v="31"/>
    <x v="0"/>
    <x v="4"/>
    <x v="0"/>
    <x v="1"/>
    <n v="90792"/>
    <n v="3"/>
    <x v="0"/>
    <n v="0"/>
    <x v="1"/>
    <n v="1"/>
    <x v="3"/>
  </r>
  <r>
    <n v="1057"/>
    <n v="57"/>
    <x v="0"/>
    <x v="4"/>
    <x v="3"/>
    <x v="2"/>
    <n v="85441"/>
    <n v="0"/>
    <x v="0"/>
    <n v="0"/>
    <x v="3"/>
    <n v="1"/>
    <x v="2"/>
  </r>
  <r>
    <n v="1058"/>
    <n v="35"/>
    <x v="1"/>
    <x v="4"/>
    <x v="3"/>
    <x v="2"/>
    <n v="104555"/>
    <n v="7"/>
    <x v="0"/>
    <n v="0"/>
    <x v="1"/>
    <n v="1"/>
    <x v="1"/>
  </r>
  <r>
    <n v="1059"/>
    <n v="52"/>
    <x v="0"/>
    <x v="2"/>
    <x v="3"/>
    <x v="1"/>
    <n v="93698"/>
    <n v="6"/>
    <x v="0"/>
    <n v="0"/>
    <x v="3"/>
    <n v="1"/>
    <x v="1"/>
  </r>
  <r>
    <n v="1060"/>
    <n v="36"/>
    <x v="0"/>
    <x v="0"/>
    <x v="3"/>
    <x v="3"/>
    <n v="25415"/>
    <n v="2"/>
    <x v="0"/>
    <n v="0"/>
    <x v="1"/>
    <n v="1"/>
    <x v="2"/>
  </r>
  <r>
    <n v="1061"/>
    <n v="29"/>
    <x v="1"/>
    <x v="3"/>
    <x v="3"/>
    <x v="1"/>
    <n v="56159"/>
    <n v="9"/>
    <x v="0"/>
    <n v="0"/>
    <x v="2"/>
    <n v="1"/>
    <x v="1"/>
  </r>
  <r>
    <n v="1062"/>
    <n v="35"/>
    <x v="1"/>
    <x v="2"/>
    <x v="4"/>
    <x v="2"/>
    <n v="63925"/>
    <n v="9"/>
    <x v="0"/>
    <n v="0"/>
    <x v="1"/>
    <n v="1"/>
    <x v="1"/>
  </r>
  <r>
    <n v="1063"/>
    <n v="44"/>
    <x v="1"/>
    <x v="4"/>
    <x v="0"/>
    <x v="1"/>
    <n v="25951"/>
    <n v="18"/>
    <x v="0"/>
    <n v="0"/>
    <x v="0"/>
    <n v="1"/>
    <x v="0"/>
  </r>
  <r>
    <n v="1064"/>
    <n v="42"/>
    <x v="1"/>
    <x v="1"/>
    <x v="3"/>
    <x v="3"/>
    <n v="107388"/>
    <n v="13"/>
    <x v="1"/>
    <n v="1"/>
    <x v="0"/>
    <n v="1"/>
    <x v="0"/>
  </r>
  <r>
    <n v="1065"/>
    <n v="37"/>
    <x v="0"/>
    <x v="4"/>
    <x v="0"/>
    <x v="1"/>
    <n v="28007"/>
    <n v="1"/>
    <x v="1"/>
    <n v="1"/>
    <x v="1"/>
    <n v="1"/>
    <x v="2"/>
  </r>
  <r>
    <n v="1066"/>
    <n v="39"/>
    <x v="0"/>
    <x v="0"/>
    <x v="4"/>
    <x v="2"/>
    <n v="61832"/>
    <n v="0"/>
    <x v="0"/>
    <n v="0"/>
    <x v="1"/>
    <n v="1"/>
    <x v="2"/>
  </r>
  <r>
    <n v="1067"/>
    <n v="45"/>
    <x v="0"/>
    <x v="4"/>
    <x v="4"/>
    <x v="3"/>
    <n v="78596"/>
    <n v="17"/>
    <x v="0"/>
    <n v="0"/>
    <x v="0"/>
    <n v="1"/>
    <x v="0"/>
  </r>
  <r>
    <n v="1068"/>
    <n v="47"/>
    <x v="0"/>
    <x v="1"/>
    <x v="0"/>
    <x v="0"/>
    <n v="50523"/>
    <n v="6"/>
    <x v="1"/>
    <n v="1"/>
    <x v="0"/>
    <n v="1"/>
    <x v="1"/>
  </r>
  <r>
    <n v="1069"/>
    <n v="46"/>
    <x v="0"/>
    <x v="0"/>
    <x v="1"/>
    <x v="2"/>
    <n v="108861"/>
    <n v="7"/>
    <x v="1"/>
    <n v="1"/>
    <x v="0"/>
    <n v="1"/>
    <x v="1"/>
  </r>
  <r>
    <n v="1070"/>
    <n v="50"/>
    <x v="0"/>
    <x v="4"/>
    <x v="2"/>
    <x v="3"/>
    <n v="106740"/>
    <n v="0"/>
    <x v="1"/>
    <n v="1"/>
    <x v="0"/>
    <n v="1"/>
    <x v="2"/>
  </r>
  <r>
    <n v="1071"/>
    <n v="36"/>
    <x v="1"/>
    <x v="0"/>
    <x v="1"/>
    <x v="3"/>
    <n v="35524"/>
    <n v="2"/>
    <x v="1"/>
    <n v="1"/>
    <x v="1"/>
    <n v="1"/>
    <x v="2"/>
  </r>
  <r>
    <n v="1072"/>
    <n v="22"/>
    <x v="0"/>
    <x v="3"/>
    <x v="1"/>
    <x v="0"/>
    <n v="39282"/>
    <n v="7"/>
    <x v="1"/>
    <n v="1"/>
    <x v="2"/>
    <n v="1"/>
    <x v="1"/>
  </r>
  <r>
    <n v="1073"/>
    <n v="46"/>
    <x v="1"/>
    <x v="3"/>
    <x v="1"/>
    <x v="1"/>
    <n v="43930"/>
    <n v="14"/>
    <x v="0"/>
    <n v="0"/>
    <x v="0"/>
    <n v="1"/>
    <x v="0"/>
  </r>
  <r>
    <n v="1074"/>
    <n v="28"/>
    <x v="1"/>
    <x v="4"/>
    <x v="3"/>
    <x v="1"/>
    <n v="20077"/>
    <n v="4"/>
    <x v="0"/>
    <n v="0"/>
    <x v="2"/>
    <n v="1"/>
    <x v="3"/>
  </r>
  <r>
    <n v="1075"/>
    <n v="30"/>
    <x v="0"/>
    <x v="0"/>
    <x v="4"/>
    <x v="2"/>
    <n v="40611"/>
    <n v="2"/>
    <x v="0"/>
    <n v="0"/>
    <x v="2"/>
    <n v="1"/>
    <x v="2"/>
  </r>
  <r>
    <n v="1076"/>
    <n v="45"/>
    <x v="1"/>
    <x v="1"/>
    <x v="1"/>
    <x v="0"/>
    <n v="36984"/>
    <n v="18"/>
    <x v="0"/>
    <n v="0"/>
    <x v="0"/>
    <n v="1"/>
    <x v="0"/>
  </r>
  <r>
    <n v="1077"/>
    <n v="22"/>
    <x v="0"/>
    <x v="4"/>
    <x v="4"/>
    <x v="1"/>
    <n v="34060"/>
    <n v="0"/>
    <x v="1"/>
    <n v="1"/>
    <x v="2"/>
    <n v="1"/>
    <x v="2"/>
  </r>
  <r>
    <n v="1078"/>
    <n v="29"/>
    <x v="1"/>
    <x v="3"/>
    <x v="0"/>
    <x v="0"/>
    <n v="102985"/>
    <n v="14"/>
    <x v="0"/>
    <n v="0"/>
    <x v="2"/>
    <n v="1"/>
    <x v="0"/>
  </r>
  <r>
    <n v="1079"/>
    <n v="45"/>
    <x v="0"/>
    <x v="3"/>
    <x v="2"/>
    <x v="1"/>
    <n v="104056"/>
    <n v="7"/>
    <x v="0"/>
    <n v="0"/>
    <x v="0"/>
    <n v="1"/>
    <x v="1"/>
  </r>
  <r>
    <n v="1080"/>
    <n v="32"/>
    <x v="1"/>
    <x v="4"/>
    <x v="0"/>
    <x v="3"/>
    <n v="63303"/>
    <n v="1"/>
    <x v="0"/>
    <n v="0"/>
    <x v="1"/>
    <n v="1"/>
    <x v="2"/>
  </r>
  <r>
    <n v="1081"/>
    <n v="38"/>
    <x v="0"/>
    <x v="0"/>
    <x v="0"/>
    <x v="1"/>
    <n v="79207"/>
    <n v="2"/>
    <x v="1"/>
    <n v="1"/>
    <x v="1"/>
    <n v="1"/>
    <x v="2"/>
  </r>
  <r>
    <n v="1082"/>
    <n v="29"/>
    <x v="0"/>
    <x v="3"/>
    <x v="3"/>
    <x v="0"/>
    <n v="95046"/>
    <n v="13"/>
    <x v="0"/>
    <n v="0"/>
    <x v="2"/>
    <n v="1"/>
    <x v="0"/>
  </r>
  <r>
    <n v="1083"/>
    <n v="56"/>
    <x v="0"/>
    <x v="0"/>
    <x v="2"/>
    <x v="3"/>
    <n v="49287"/>
    <n v="13"/>
    <x v="0"/>
    <n v="0"/>
    <x v="3"/>
    <n v="1"/>
    <x v="0"/>
  </r>
  <r>
    <n v="1084"/>
    <n v="56"/>
    <x v="0"/>
    <x v="3"/>
    <x v="0"/>
    <x v="3"/>
    <n v="113709"/>
    <n v="10"/>
    <x v="0"/>
    <n v="0"/>
    <x v="3"/>
    <n v="1"/>
    <x v="1"/>
  </r>
  <r>
    <n v="1085"/>
    <n v="54"/>
    <x v="0"/>
    <x v="3"/>
    <x v="0"/>
    <x v="3"/>
    <n v="59711"/>
    <n v="15"/>
    <x v="0"/>
    <n v="0"/>
    <x v="3"/>
    <n v="1"/>
    <x v="0"/>
  </r>
  <r>
    <n v="1086"/>
    <n v="26"/>
    <x v="1"/>
    <x v="2"/>
    <x v="2"/>
    <x v="0"/>
    <n v="31954"/>
    <n v="3"/>
    <x v="0"/>
    <n v="0"/>
    <x v="2"/>
    <n v="1"/>
    <x v="3"/>
  </r>
  <r>
    <n v="1087"/>
    <n v="49"/>
    <x v="1"/>
    <x v="3"/>
    <x v="2"/>
    <x v="2"/>
    <n v="93340"/>
    <n v="19"/>
    <x v="0"/>
    <n v="0"/>
    <x v="0"/>
    <n v="1"/>
    <x v="0"/>
  </r>
  <r>
    <n v="1088"/>
    <n v="28"/>
    <x v="1"/>
    <x v="1"/>
    <x v="0"/>
    <x v="2"/>
    <n v="92101"/>
    <n v="4"/>
    <x v="0"/>
    <n v="0"/>
    <x v="2"/>
    <n v="1"/>
    <x v="3"/>
  </r>
  <r>
    <n v="1089"/>
    <n v="30"/>
    <x v="0"/>
    <x v="4"/>
    <x v="2"/>
    <x v="2"/>
    <n v="91520"/>
    <n v="13"/>
    <x v="1"/>
    <n v="1"/>
    <x v="2"/>
    <n v="1"/>
    <x v="0"/>
  </r>
  <r>
    <n v="1090"/>
    <n v="29"/>
    <x v="1"/>
    <x v="4"/>
    <x v="0"/>
    <x v="0"/>
    <n v="107062"/>
    <n v="15"/>
    <x v="1"/>
    <n v="1"/>
    <x v="2"/>
    <n v="1"/>
    <x v="0"/>
  </r>
  <r>
    <n v="1091"/>
    <n v="33"/>
    <x v="0"/>
    <x v="0"/>
    <x v="0"/>
    <x v="3"/>
    <n v="38574"/>
    <n v="17"/>
    <x v="0"/>
    <n v="0"/>
    <x v="1"/>
    <n v="1"/>
    <x v="0"/>
  </r>
  <r>
    <n v="1092"/>
    <n v="55"/>
    <x v="0"/>
    <x v="3"/>
    <x v="3"/>
    <x v="2"/>
    <n v="29184"/>
    <n v="6"/>
    <x v="1"/>
    <n v="1"/>
    <x v="3"/>
    <n v="1"/>
    <x v="1"/>
  </r>
  <r>
    <n v="1093"/>
    <n v="54"/>
    <x v="1"/>
    <x v="1"/>
    <x v="1"/>
    <x v="0"/>
    <n v="39096"/>
    <n v="9"/>
    <x v="0"/>
    <n v="0"/>
    <x v="3"/>
    <n v="1"/>
    <x v="1"/>
  </r>
  <r>
    <n v="1094"/>
    <n v="44"/>
    <x v="1"/>
    <x v="0"/>
    <x v="0"/>
    <x v="2"/>
    <n v="87728"/>
    <n v="6"/>
    <x v="0"/>
    <n v="0"/>
    <x v="0"/>
    <n v="1"/>
    <x v="1"/>
  </r>
  <r>
    <n v="1095"/>
    <n v="45"/>
    <x v="0"/>
    <x v="2"/>
    <x v="4"/>
    <x v="1"/>
    <n v="54016"/>
    <n v="0"/>
    <x v="0"/>
    <n v="0"/>
    <x v="0"/>
    <n v="1"/>
    <x v="2"/>
  </r>
  <r>
    <n v="1096"/>
    <n v="58"/>
    <x v="1"/>
    <x v="0"/>
    <x v="1"/>
    <x v="2"/>
    <n v="31246"/>
    <n v="18"/>
    <x v="0"/>
    <n v="0"/>
    <x v="3"/>
    <n v="1"/>
    <x v="0"/>
  </r>
  <r>
    <n v="1097"/>
    <n v="56"/>
    <x v="0"/>
    <x v="0"/>
    <x v="1"/>
    <x v="2"/>
    <n v="65558"/>
    <n v="15"/>
    <x v="0"/>
    <n v="0"/>
    <x v="3"/>
    <n v="1"/>
    <x v="0"/>
  </r>
  <r>
    <n v="1098"/>
    <n v="43"/>
    <x v="0"/>
    <x v="3"/>
    <x v="1"/>
    <x v="3"/>
    <n v="38381"/>
    <n v="18"/>
    <x v="0"/>
    <n v="0"/>
    <x v="0"/>
    <n v="1"/>
    <x v="0"/>
  </r>
  <r>
    <n v="1099"/>
    <n v="48"/>
    <x v="0"/>
    <x v="2"/>
    <x v="3"/>
    <x v="0"/>
    <n v="56455"/>
    <n v="3"/>
    <x v="0"/>
    <n v="0"/>
    <x v="0"/>
    <n v="1"/>
    <x v="3"/>
  </r>
  <r>
    <n v="1100"/>
    <n v="56"/>
    <x v="0"/>
    <x v="0"/>
    <x v="0"/>
    <x v="3"/>
    <n v="112263"/>
    <n v="17"/>
    <x v="0"/>
    <n v="0"/>
    <x v="3"/>
    <n v="1"/>
    <x v="0"/>
  </r>
  <r>
    <n v="1101"/>
    <n v="22"/>
    <x v="0"/>
    <x v="1"/>
    <x v="3"/>
    <x v="3"/>
    <n v="24018"/>
    <n v="1"/>
    <x v="0"/>
    <n v="0"/>
    <x v="2"/>
    <n v="1"/>
    <x v="2"/>
  </r>
  <r>
    <n v="1102"/>
    <n v="56"/>
    <x v="1"/>
    <x v="1"/>
    <x v="0"/>
    <x v="3"/>
    <n v="31302"/>
    <n v="0"/>
    <x v="0"/>
    <n v="0"/>
    <x v="3"/>
    <n v="1"/>
    <x v="2"/>
  </r>
  <r>
    <n v="1103"/>
    <n v="58"/>
    <x v="1"/>
    <x v="4"/>
    <x v="3"/>
    <x v="3"/>
    <n v="87506"/>
    <n v="14"/>
    <x v="1"/>
    <n v="1"/>
    <x v="3"/>
    <n v="1"/>
    <x v="0"/>
  </r>
  <r>
    <n v="1104"/>
    <n v="35"/>
    <x v="0"/>
    <x v="2"/>
    <x v="3"/>
    <x v="3"/>
    <n v="61157"/>
    <n v="4"/>
    <x v="0"/>
    <n v="0"/>
    <x v="1"/>
    <n v="1"/>
    <x v="3"/>
  </r>
  <r>
    <n v="1105"/>
    <n v="24"/>
    <x v="0"/>
    <x v="2"/>
    <x v="4"/>
    <x v="2"/>
    <n v="74917"/>
    <n v="19"/>
    <x v="0"/>
    <n v="0"/>
    <x v="2"/>
    <n v="1"/>
    <x v="0"/>
  </r>
  <r>
    <n v="1106"/>
    <n v="22"/>
    <x v="1"/>
    <x v="4"/>
    <x v="3"/>
    <x v="3"/>
    <n v="112738"/>
    <n v="10"/>
    <x v="1"/>
    <n v="1"/>
    <x v="2"/>
    <n v="1"/>
    <x v="1"/>
  </r>
  <r>
    <n v="1107"/>
    <n v="26"/>
    <x v="1"/>
    <x v="0"/>
    <x v="2"/>
    <x v="3"/>
    <n v="116646"/>
    <n v="9"/>
    <x v="0"/>
    <n v="0"/>
    <x v="2"/>
    <n v="1"/>
    <x v="1"/>
  </r>
  <r>
    <n v="1108"/>
    <n v="47"/>
    <x v="0"/>
    <x v="2"/>
    <x v="4"/>
    <x v="0"/>
    <n v="103122"/>
    <n v="1"/>
    <x v="1"/>
    <n v="1"/>
    <x v="0"/>
    <n v="1"/>
    <x v="2"/>
  </r>
  <r>
    <n v="1109"/>
    <n v="35"/>
    <x v="1"/>
    <x v="1"/>
    <x v="3"/>
    <x v="1"/>
    <n v="44519"/>
    <n v="2"/>
    <x v="1"/>
    <n v="1"/>
    <x v="1"/>
    <n v="1"/>
    <x v="2"/>
  </r>
  <r>
    <n v="1110"/>
    <n v="48"/>
    <x v="0"/>
    <x v="1"/>
    <x v="1"/>
    <x v="2"/>
    <n v="116809"/>
    <n v="11"/>
    <x v="0"/>
    <n v="0"/>
    <x v="0"/>
    <n v="1"/>
    <x v="0"/>
  </r>
  <r>
    <n v="1111"/>
    <n v="30"/>
    <x v="1"/>
    <x v="3"/>
    <x v="2"/>
    <x v="2"/>
    <n v="107487"/>
    <n v="19"/>
    <x v="1"/>
    <n v="1"/>
    <x v="2"/>
    <n v="1"/>
    <x v="0"/>
  </r>
  <r>
    <n v="1112"/>
    <n v="36"/>
    <x v="0"/>
    <x v="2"/>
    <x v="2"/>
    <x v="2"/>
    <n v="76819"/>
    <n v="4"/>
    <x v="0"/>
    <n v="0"/>
    <x v="1"/>
    <n v="1"/>
    <x v="3"/>
  </r>
  <r>
    <n v="1113"/>
    <n v="36"/>
    <x v="1"/>
    <x v="0"/>
    <x v="2"/>
    <x v="3"/>
    <n v="100910"/>
    <n v="4"/>
    <x v="0"/>
    <n v="0"/>
    <x v="1"/>
    <n v="1"/>
    <x v="3"/>
  </r>
  <r>
    <n v="1114"/>
    <n v="47"/>
    <x v="0"/>
    <x v="4"/>
    <x v="4"/>
    <x v="3"/>
    <n v="91324"/>
    <n v="5"/>
    <x v="0"/>
    <n v="0"/>
    <x v="0"/>
    <n v="1"/>
    <x v="3"/>
  </r>
  <r>
    <n v="1115"/>
    <n v="34"/>
    <x v="1"/>
    <x v="4"/>
    <x v="3"/>
    <x v="3"/>
    <n v="25408"/>
    <n v="8"/>
    <x v="0"/>
    <n v="0"/>
    <x v="1"/>
    <n v="1"/>
    <x v="1"/>
  </r>
  <r>
    <n v="1116"/>
    <n v="53"/>
    <x v="1"/>
    <x v="0"/>
    <x v="3"/>
    <x v="0"/>
    <n v="79379"/>
    <n v="1"/>
    <x v="1"/>
    <n v="1"/>
    <x v="3"/>
    <n v="1"/>
    <x v="2"/>
  </r>
  <r>
    <n v="1117"/>
    <n v="53"/>
    <x v="0"/>
    <x v="3"/>
    <x v="1"/>
    <x v="1"/>
    <n v="45053"/>
    <n v="11"/>
    <x v="0"/>
    <n v="0"/>
    <x v="3"/>
    <n v="1"/>
    <x v="0"/>
  </r>
  <r>
    <n v="1118"/>
    <n v="25"/>
    <x v="1"/>
    <x v="4"/>
    <x v="1"/>
    <x v="3"/>
    <n v="29446"/>
    <n v="2"/>
    <x v="0"/>
    <n v="0"/>
    <x v="2"/>
    <n v="1"/>
    <x v="2"/>
  </r>
  <r>
    <n v="1119"/>
    <n v="51"/>
    <x v="0"/>
    <x v="2"/>
    <x v="2"/>
    <x v="1"/>
    <n v="20922"/>
    <n v="19"/>
    <x v="0"/>
    <n v="0"/>
    <x v="3"/>
    <n v="1"/>
    <x v="0"/>
  </r>
  <r>
    <n v="1120"/>
    <n v="58"/>
    <x v="1"/>
    <x v="3"/>
    <x v="1"/>
    <x v="0"/>
    <n v="118723"/>
    <n v="11"/>
    <x v="0"/>
    <n v="0"/>
    <x v="3"/>
    <n v="1"/>
    <x v="0"/>
  </r>
  <r>
    <n v="1121"/>
    <n v="44"/>
    <x v="0"/>
    <x v="2"/>
    <x v="4"/>
    <x v="2"/>
    <n v="71356"/>
    <n v="16"/>
    <x v="0"/>
    <n v="0"/>
    <x v="0"/>
    <n v="1"/>
    <x v="0"/>
  </r>
  <r>
    <n v="1122"/>
    <n v="36"/>
    <x v="1"/>
    <x v="1"/>
    <x v="3"/>
    <x v="3"/>
    <n v="30789"/>
    <n v="9"/>
    <x v="0"/>
    <n v="0"/>
    <x v="1"/>
    <n v="1"/>
    <x v="1"/>
  </r>
  <r>
    <n v="1123"/>
    <n v="50"/>
    <x v="0"/>
    <x v="3"/>
    <x v="2"/>
    <x v="1"/>
    <n v="117720"/>
    <n v="13"/>
    <x v="0"/>
    <n v="0"/>
    <x v="0"/>
    <n v="1"/>
    <x v="0"/>
  </r>
  <r>
    <n v="1124"/>
    <n v="57"/>
    <x v="1"/>
    <x v="4"/>
    <x v="1"/>
    <x v="1"/>
    <n v="86656"/>
    <n v="16"/>
    <x v="0"/>
    <n v="0"/>
    <x v="3"/>
    <n v="1"/>
    <x v="0"/>
  </r>
  <r>
    <n v="1125"/>
    <n v="34"/>
    <x v="0"/>
    <x v="3"/>
    <x v="4"/>
    <x v="3"/>
    <n v="64028"/>
    <n v="17"/>
    <x v="0"/>
    <n v="0"/>
    <x v="1"/>
    <n v="1"/>
    <x v="0"/>
  </r>
  <r>
    <n v="1126"/>
    <n v="53"/>
    <x v="1"/>
    <x v="3"/>
    <x v="4"/>
    <x v="2"/>
    <n v="84484"/>
    <n v="18"/>
    <x v="0"/>
    <n v="0"/>
    <x v="3"/>
    <n v="1"/>
    <x v="0"/>
  </r>
  <r>
    <n v="1127"/>
    <n v="28"/>
    <x v="0"/>
    <x v="3"/>
    <x v="1"/>
    <x v="2"/>
    <n v="52154"/>
    <n v="16"/>
    <x v="0"/>
    <n v="0"/>
    <x v="2"/>
    <n v="1"/>
    <x v="0"/>
  </r>
  <r>
    <n v="1128"/>
    <n v="43"/>
    <x v="0"/>
    <x v="3"/>
    <x v="3"/>
    <x v="2"/>
    <n v="102870"/>
    <n v="13"/>
    <x v="1"/>
    <n v="1"/>
    <x v="0"/>
    <n v="1"/>
    <x v="0"/>
  </r>
  <r>
    <n v="1129"/>
    <n v="49"/>
    <x v="0"/>
    <x v="2"/>
    <x v="1"/>
    <x v="0"/>
    <n v="22336"/>
    <n v="8"/>
    <x v="0"/>
    <n v="0"/>
    <x v="0"/>
    <n v="1"/>
    <x v="1"/>
  </r>
  <r>
    <n v="1130"/>
    <n v="23"/>
    <x v="1"/>
    <x v="1"/>
    <x v="2"/>
    <x v="1"/>
    <n v="87779"/>
    <n v="7"/>
    <x v="0"/>
    <n v="0"/>
    <x v="2"/>
    <n v="1"/>
    <x v="1"/>
  </r>
  <r>
    <n v="1131"/>
    <n v="27"/>
    <x v="0"/>
    <x v="0"/>
    <x v="1"/>
    <x v="1"/>
    <n v="39029"/>
    <n v="1"/>
    <x v="0"/>
    <n v="0"/>
    <x v="2"/>
    <n v="1"/>
    <x v="2"/>
  </r>
  <r>
    <n v="1132"/>
    <n v="49"/>
    <x v="1"/>
    <x v="3"/>
    <x v="4"/>
    <x v="1"/>
    <n v="79201"/>
    <n v="12"/>
    <x v="0"/>
    <n v="0"/>
    <x v="0"/>
    <n v="1"/>
    <x v="0"/>
  </r>
  <r>
    <n v="1133"/>
    <n v="49"/>
    <x v="0"/>
    <x v="4"/>
    <x v="1"/>
    <x v="0"/>
    <n v="52265"/>
    <n v="6"/>
    <x v="0"/>
    <n v="0"/>
    <x v="0"/>
    <n v="1"/>
    <x v="1"/>
  </r>
  <r>
    <n v="1134"/>
    <n v="41"/>
    <x v="1"/>
    <x v="3"/>
    <x v="3"/>
    <x v="1"/>
    <n v="63872"/>
    <n v="8"/>
    <x v="0"/>
    <n v="0"/>
    <x v="0"/>
    <n v="1"/>
    <x v="1"/>
  </r>
  <r>
    <n v="1135"/>
    <n v="51"/>
    <x v="0"/>
    <x v="4"/>
    <x v="0"/>
    <x v="0"/>
    <n v="66197"/>
    <n v="10"/>
    <x v="1"/>
    <n v="1"/>
    <x v="3"/>
    <n v="1"/>
    <x v="1"/>
  </r>
  <r>
    <n v="1136"/>
    <n v="32"/>
    <x v="1"/>
    <x v="2"/>
    <x v="1"/>
    <x v="2"/>
    <n v="75180"/>
    <n v="13"/>
    <x v="0"/>
    <n v="0"/>
    <x v="1"/>
    <n v="1"/>
    <x v="0"/>
  </r>
  <r>
    <n v="1137"/>
    <n v="49"/>
    <x v="1"/>
    <x v="4"/>
    <x v="3"/>
    <x v="3"/>
    <n v="43710"/>
    <n v="3"/>
    <x v="1"/>
    <n v="1"/>
    <x v="0"/>
    <n v="1"/>
    <x v="3"/>
  </r>
  <r>
    <n v="1138"/>
    <n v="46"/>
    <x v="0"/>
    <x v="0"/>
    <x v="3"/>
    <x v="1"/>
    <n v="49486"/>
    <n v="12"/>
    <x v="0"/>
    <n v="0"/>
    <x v="0"/>
    <n v="1"/>
    <x v="0"/>
  </r>
  <r>
    <n v="1139"/>
    <n v="54"/>
    <x v="1"/>
    <x v="1"/>
    <x v="4"/>
    <x v="1"/>
    <n v="91907"/>
    <n v="1"/>
    <x v="0"/>
    <n v="0"/>
    <x v="3"/>
    <n v="1"/>
    <x v="2"/>
  </r>
  <r>
    <n v="1140"/>
    <n v="22"/>
    <x v="1"/>
    <x v="4"/>
    <x v="3"/>
    <x v="2"/>
    <n v="91895"/>
    <n v="4"/>
    <x v="0"/>
    <n v="0"/>
    <x v="2"/>
    <n v="1"/>
    <x v="3"/>
  </r>
  <r>
    <n v="1141"/>
    <n v="48"/>
    <x v="0"/>
    <x v="4"/>
    <x v="3"/>
    <x v="3"/>
    <n v="84435"/>
    <n v="10"/>
    <x v="0"/>
    <n v="0"/>
    <x v="0"/>
    <n v="1"/>
    <x v="1"/>
  </r>
  <r>
    <n v="1142"/>
    <n v="34"/>
    <x v="1"/>
    <x v="1"/>
    <x v="3"/>
    <x v="0"/>
    <n v="60631"/>
    <n v="5"/>
    <x v="0"/>
    <n v="0"/>
    <x v="1"/>
    <n v="1"/>
    <x v="3"/>
  </r>
  <r>
    <n v="1143"/>
    <n v="24"/>
    <x v="1"/>
    <x v="0"/>
    <x v="3"/>
    <x v="3"/>
    <n v="40103"/>
    <n v="17"/>
    <x v="1"/>
    <n v="1"/>
    <x v="2"/>
    <n v="1"/>
    <x v="0"/>
  </r>
  <r>
    <n v="1144"/>
    <n v="27"/>
    <x v="1"/>
    <x v="3"/>
    <x v="2"/>
    <x v="2"/>
    <n v="84772"/>
    <n v="9"/>
    <x v="0"/>
    <n v="0"/>
    <x v="2"/>
    <n v="1"/>
    <x v="1"/>
  </r>
  <r>
    <n v="1145"/>
    <n v="29"/>
    <x v="0"/>
    <x v="4"/>
    <x v="2"/>
    <x v="2"/>
    <n v="34382"/>
    <n v="3"/>
    <x v="1"/>
    <n v="1"/>
    <x v="2"/>
    <n v="1"/>
    <x v="3"/>
  </r>
  <r>
    <n v="1146"/>
    <n v="48"/>
    <x v="1"/>
    <x v="1"/>
    <x v="4"/>
    <x v="3"/>
    <n v="104291"/>
    <n v="8"/>
    <x v="0"/>
    <n v="0"/>
    <x v="0"/>
    <n v="1"/>
    <x v="1"/>
  </r>
  <r>
    <n v="1147"/>
    <n v="30"/>
    <x v="0"/>
    <x v="2"/>
    <x v="1"/>
    <x v="0"/>
    <n v="23756"/>
    <n v="5"/>
    <x v="0"/>
    <n v="0"/>
    <x v="2"/>
    <n v="1"/>
    <x v="3"/>
  </r>
  <r>
    <n v="1148"/>
    <n v="58"/>
    <x v="1"/>
    <x v="1"/>
    <x v="3"/>
    <x v="0"/>
    <n v="40609"/>
    <n v="1"/>
    <x v="1"/>
    <n v="1"/>
    <x v="3"/>
    <n v="1"/>
    <x v="2"/>
  </r>
  <r>
    <n v="1149"/>
    <n v="54"/>
    <x v="1"/>
    <x v="2"/>
    <x v="1"/>
    <x v="1"/>
    <n v="36478"/>
    <n v="16"/>
    <x v="0"/>
    <n v="0"/>
    <x v="3"/>
    <n v="1"/>
    <x v="0"/>
  </r>
  <r>
    <n v="1150"/>
    <n v="45"/>
    <x v="1"/>
    <x v="0"/>
    <x v="1"/>
    <x v="0"/>
    <n v="59666"/>
    <n v="4"/>
    <x v="0"/>
    <n v="0"/>
    <x v="0"/>
    <n v="1"/>
    <x v="3"/>
  </r>
  <r>
    <n v="1151"/>
    <n v="36"/>
    <x v="0"/>
    <x v="3"/>
    <x v="4"/>
    <x v="3"/>
    <n v="95683"/>
    <n v="5"/>
    <x v="1"/>
    <n v="1"/>
    <x v="1"/>
    <n v="1"/>
    <x v="3"/>
  </r>
  <r>
    <n v="1152"/>
    <n v="53"/>
    <x v="1"/>
    <x v="1"/>
    <x v="3"/>
    <x v="2"/>
    <n v="119097"/>
    <n v="11"/>
    <x v="0"/>
    <n v="0"/>
    <x v="3"/>
    <n v="1"/>
    <x v="0"/>
  </r>
  <r>
    <n v="1153"/>
    <n v="53"/>
    <x v="1"/>
    <x v="4"/>
    <x v="3"/>
    <x v="1"/>
    <n v="91315"/>
    <n v="9"/>
    <x v="0"/>
    <n v="0"/>
    <x v="3"/>
    <n v="1"/>
    <x v="1"/>
  </r>
  <r>
    <n v="1154"/>
    <n v="45"/>
    <x v="0"/>
    <x v="0"/>
    <x v="0"/>
    <x v="1"/>
    <n v="97834"/>
    <n v="5"/>
    <x v="0"/>
    <n v="0"/>
    <x v="0"/>
    <n v="1"/>
    <x v="3"/>
  </r>
  <r>
    <n v="1155"/>
    <n v="33"/>
    <x v="1"/>
    <x v="1"/>
    <x v="1"/>
    <x v="2"/>
    <n v="34153"/>
    <n v="7"/>
    <x v="0"/>
    <n v="0"/>
    <x v="1"/>
    <n v="1"/>
    <x v="1"/>
  </r>
  <r>
    <n v="1156"/>
    <n v="23"/>
    <x v="0"/>
    <x v="4"/>
    <x v="1"/>
    <x v="0"/>
    <n v="96325"/>
    <n v="1"/>
    <x v="0"/>
    <n v="0"/>
    <x v="2"/>
    <n v="1"/>
    <x v="2"/>
  </r>
  <r>
    <n v="1157"/>
    <n v="24"/>
    <x v="0"/>
    <x v="1"/>
    <x v="2"/>
    <x v="2"/>
    <n v="32999"/>
    <n v="11"/>
    <x v="0"/>
    <n v="0"/>
    <x v="2"/>
    <n v="1"/>
    <x v="0"/>
  </r>
  <r>
    <n v="1158"/>
    <n v="58"/>
    <x v="1"/>
    <x v="2"/>
    <x v="0"/>
    <x v="0"/>
    <n v="75318"/>
    <n v="12"/>
    <x v="0"/>
    <n v="0"/>
    <x v="3"/>
    <n v="1"/>
    <x v="0"/>
  </r>
  <r>
    <n v="1159"/>
    <n v="38"/>
    <x v="0"/>
    <x v="1"/>
    <x v="2"/>
    <x v="2"/>
    <n v="20814"/>
    <n v="6"/>
    <x v="0"/>
    <n v="0"/>
    <x v="1"/>
    <n v="1"/>
    <x v="1"/>
  </r>
  <r>
    <n v="1160"/>
    <n v="23"/>
    <x v="1"/>
    <x v="1"/>
    <x v="2"/>
    <x v="3"/>
    <n v="96077"/>
    <n v="9"/>
    <x v="0"/>
    <n v="0"/>
    <x v="2"/>
    <n v="1"/>
    <x v="1"/>
  </r>
  <r>
    <n v="1161"/>
    <n v="23"/>
    <x v="0"/>
    <x v="1"/>
    <x v="2"/>
    <x v="0"/>
    <n v="110474"/>
    <n v="12"/>
    <x v="0"/>
    <n v="0"/>
    <x v="2"/>
    <n v="1"/>
    <x v="0"/>
  </r>
  <r>
    <n v="1162"/>
    <n v="49"/>
    <x v="0"/>
    <x v="0"/>
    <x v="4"/>
    <x v="3"/>
    <n v="22443"/>
    <n v="16"/>
    <x v="1"/>
    <n v="1"/>
    <x v="0"/>
    <n v="1"/>
    <x v="0"/>
  </r>
  <r>
    <n v="1163"/>
    <n v="44"/>
    <x v="1"/>
    <x v="1"/>
    <x v="4"/>
    <x v="1"/>
    <n v="95993"/>
    <n v="13"/>
    <x v="1"/>
    <n v="1"/>
    <x v="0"/>
    <n v="1"/>
    <x v="0"/>
  </r>
  <r>
    <n v="1164"/>
    <n v="58"/>
    <x v="0"/>
    <x v="4"/>
    <x v="2"/>
    <x v="2"/>
    <n v="95916"/>
    <n v="1"/>
    <x v="1"/>
    <n v="1"/>
    <x v="3"/>
    <n v="1"/>
    <x v="2"/>
  </r>
  <r>
    <n v="1165"/>
    <n v="53"/>
    <x v="0"/>
    <x v="2"/>
    <x v="0"/>
    <x v="1"/>
    <n v="93319"/>
    <n v="10"/>
    <x v="0"/>
    <n v="0"/>
    <x v="3"/>
    <n v="1"/>
    <x v="1"/>
  </r>
  <r>
    <n v="1166"/>
    <n v="54"/>
    <x v="0"/>
    <x v="2"/>
    <x v="1"/>
    <x v="1"/>
    <n v="37368"/>
    <n v="0"/>
    <x v="1"/>
    <n v="1"/>
    <x v="3"/>
    <n v="1"/>
    <x v="2"/>
  </r>
  <r>
    <n v="1167"/>
    <n v="22"/>
    <x v="0"/>
    <x v="1"/>
    <x v="0"/>
    <x v="1"/>
    <n v="35328"/>
    <n v="18"/>
    <x v="0"/>
    <n v="0"/>
    <x v="2"/>
    <n v="1"/>
    <x v="0"/>
  </r>
  <r>
    <n v="1168"/>
    <n v="40"/>
    <x v="0"/>
    <x v="0"/>
    <x v="3"/>
    <x v="1"/>
    <n v="76942"/>
    <n v="3"/>
    <x v="1"/>
    <n v="1"/>
    <x v="1"/>
    <n v="1"/>
    <x v="3"/>
  </r>
  <r>
    <n v="1169"/>
    <n v="23"/>
    <x v="1"/>
    <x v="0"/>
    <x v="4"/>
    <x v="2"/>
    <n v="111751"/>
    <n v="18"/>
    <x v="0"/>
    <n v="0"/>
    <x v="2"/>
    <n v="1"/>
    <x v="0"/>
  </r>
  <r>
    <n v="1170"/>
    <n v="47"/>
    <x v="0"/>
    <x v="4"/>
    <x v="1"/>
    <x v="1"/>
    <n v="119131"/>
    <n v="10"/>
    <x v="1"/>
    <n v="1"/>
    <x v="0"/>
    <n v="1"/>
    <x v="1"/>
  </r>
  <r>
    <n v="1171"/>
    <n v="53"/>
    <x v="1"/>
    <x v="1"/>
    <x v="1"/>
    <x v="2"/>
    <n v="47306"/>
    <n v="7"/>
    <x v="0"/>
    <n v="0"/>
    <x v="3"/>
    <n v="1"/>
    <x v="1"/>
  </r>
  <r>
    <n v="1172"/>
    <n v="27"/>
    <x v="0"/>
    <x v="2"/>
    <x v="3"/>
    <x v="2"/>
    <n v="105451"/>
    <n v="10"/>
    <x v="0"/>
    <n v="0"/>
    <x v="2"/>
    <n v="1"/>
    <x v="1"/>
  </r>
  <r>
    <n v="1173"/>
    <n v="53"/>
    <x v="1"/>
    <x v="0"/>
    <x v="3"/>
    <x v="3"/>
    <n v="59915"/>
    <n v="3"/>
    <x v="0"/>
    <n v="0"/>
    <x v="3"/>
    <n v="1"/>
    <x v="3"/>
  </r>
  <r>
    <n v="1174"/>
    <n v="25"/>
    <x v="1"/>
    <x v="1"/>
    <x v="2"/>
    <x v="0"/>
    <n v="57219"/>
    <n v="16"/>
    <x v="0"/>
    <n v="0"/>
    <x v="2"/>
    <n v="1"/>
    <x v="0"/>
  </r>
  <r>
    <n v="1175"/>
    <n v="32"/>
    <x v="0"/>
    <x v="0"/>
    <x v="4"/>
    <x v="0"/>
    <n v="100879"/>
    <n v="6"/>
    <x v="1"/>
    <n v="1"/>
    <x v="1"/>
    <n v="1"/>
    <x v="1"/>
  </r>
  <r>
    <n v="1176"/>
    <n v="38"/>
    <x v="0"/>
    <x v="0"/>
    <x v="4"/>
    <x v="2"/>
    <n v="84644"/>
    <n v="7"/>
    <x v="0"/>
    <n v="0"/>
    <x v="1"/>
    <n v="1"/>
    <x v="1"/>
  </r>
  <r>
    <n v="1177"/>
    <n v="59"/>
    <x v="0"/>
    <x v="2"/>
    <x v="0"/>
    <x v="3"/>
    <n v="80279"/>
    <n v="2"/>
    <x v="1"/>
    <n v="1"/>
    <x v="3"/>
    <n v="1"/>
    <x v="2"/>
  </r>
  <r>
    <n v="1178"/>
    <n v="45"/>
    <x v="1"/>
    <x v="3"/>
    <x v="2"/>
    <x v="2"/>
    <n v="73028"/>
    <n v="1"/>
    <x v="0"/>
    <n v="0"/>
    <x v="0"/>
    <n v="1"/>
    <x v="2"/>
  </r>
  <r>
    <n v="1179"/>
    <n v="26"/>
    <x v="0"/>
    <x v="4"/>
    <x v="2"/>
    <x v="2"/>
    <n v="20126"/>
    <n v="14"/>
    <x v="1"/>
    <n v="1"/>
    <x v="2"/>
    <n v="1"/>
    <x v="0"/>
  </r>
  <r>
    <n v="1180"/>
    <n v="55"/>
    <x v="1"/>
    <x v="4"/>
    <x v="2"/>
    <x v="2"/>
    <n v="72329"/>
    <n v="4"/>
    <x v="0"/>
    <n v="0"/>
    <x v="3"/>
    <n v="1"/>
    <x v="3"/>
  </r>
  <r>
    <n v="1181"/>
    <n v="27"/>
    <x v="1"/>
    <x v="2"/>
    <x v="2"/>
    <x v="3"/>
    <n v="47632"/>
    <n v="0"/>
    <x v="0"/>
    <n v="0"/>
    <x v="2"/>
    <n v="1"/>
    <x v="2"/>
  </r>
  <r>
    <n v="1182"/>
    <n v="43"/>
    <x v="1"/>
    <x v="0"/>
    <x v="4"/>
    <x v="0"/>
    <n v="85310"/>
    <n v="3"/>
    <x v="0"/>
    <n v="0"/>
    <x v="0"/>
    <n v="1"/>
    <x v="3"/>
  </r>
  <r>
    <n v="1183"/>
    <n v="32"/>
    <x v="0"/>
    <x v="1"/>
    <x v="4"/>
    <x v="3"/>
    <n v="75176"/>
    <n v="14"/>
    <x v="1"/>
    <n v="1"/>
    <x v="1"/>
    <n v="1"/>
    <x v="0"/>
  </r>
  <r>
    <n v="1184"/>
    <n v="37"/>
    <x v="0"/>
    <x v="0"/>
    <x v="2"/>
    <x v="1"/>
    <n v="106066"/>
    <n v="19"/>
    <x v="1"/>
    <n v="1"/>
    <x v="1"/>
    <n v="1"/>
    <x v="0"/>
  </r>
  <r>
    <n v="1185"/>
    <n v="54"/>
    <x v="1"/>
    <x v="2"/>
    <x v="0"/>
    <x v="3"/>
    <n v="64327"/>
    <n v="18"/>
    <x v="0"/>
    <n v="0"/>
    <x v="3"/>
    <n v="1"/>
    <x v="0"/>
  </r>
  <r>
    <n v="1186"/>
    <n v="30"/>
    <x v="1"/>
    <x v="4"/>
    <x v="1"/>
    <x v="3"/>
    <n v="88904"/>
    <n v="2"/>
    <x v="0"/>
    <n v="0"/>
    <x v="2"/>
    <n v="1"/>
    <x v="2"/>
  </r>
  <r>
    <n v="1187"/>
    <n v="27"/>
    <x v="0"/>
    <x v="0"/>
    <x v="1"/>
    <x v="3"/>
    <n v="23797"/>
    <n v="19"/>
    <x v="1"/>
    <n v="1"/>
    <x v="2"/>
    <n v="1"/>
    <x v="0"/>
  </r>
  <r>
    <n v="1188"/>
    <n v="37"/>
    <x v="1"/>
    <x v="4"/>
    <x v="0"/>
    <x v="3"/>
    <n v="67882"/>
    <n v="10"/>
    <x v="0"/>
    <n v="0"/>
    <x v="1"/>
    <n v="1"/>
    <x v="1"/>
  </r>
  <r>
    <n v="1189"/>
    <n v="50"/>
    <x v="0"/>
    <x v="1"/>
    <x v="2"/>
    <x v="0"/>
    <n v="33718"/>
    <n v="16"/>
    <x v="1"/>
    <n v="1"/>
    <x v="0"/>
    <n v="1"/>
    <x v="0"/>
  </r>
  <r>
    <n v="1190"/>
    <n v="24"/>
    <x v="1"/>
    <x v="4"/>
    <x v="4"/>
    <x v="1"/>
    <n v="54560"/>
    <n v="12"/>
    <x v="0"/>
    <n v="0"/>
    <x v="2"/>
    <n v="1"/>
    <x v="0"/>
  </r>
  <r>
    <n v="1191"/>
    <n v="41"/>
    <x v="0"/>
    <x v="4"/>
    <x v="1"/>
    <x v="0"/>
    <n v="96589"/>
    <n v="10"/>
    <x v="1"/>
    <n v="1"/>
    <x v="0"/>
    <n v="1"/>
    <x v="1"/>
  </r>
  <r>
    <n v="1192"/>
    <n v="57"/>
    <x v="1"/>
    <x v="3"/>
    <x v="3"/>
    <x v="0"/>
    <n v="42116"/>
    <n v="1"/>
    <x v="0"/>
    <n v="0"/>
    <x v="3"/>
    <n v="1"/>
    <x v="2"/>
  </r>
  <r>
    <n v="1193"/>
    <n v="40"/>
    <x v="0"/>
    <x v="3"/>
    <x v="3"/>
    <x v="3"/>
    <n v="56244"/>
    <n v="8"/>
    <x v="1"/>
    <n v="1"/>
    <x v="1"/>
    <n v="1"/>
    <x v="1"/>
  </r>
  <r>
    <n v="1194"/>
    <n v="47"/>
    <x v="1"/>
    <x v="3"/>
    <x v="0"/>
    <x v="2"/>
    <n v="21645"/>
    <n v="1"/>
    <x v="0"/>
    <n v="0"/>
    <x v="0"/>
    <n v="1"/>
    <x v="2"/>
  </r>
  <r>
    <n v="1195"/>
    <n v="24"/>
    <x v="0"/>
    <x v="4"/>
    <x v="2"/>
    <x v="2"/>
    <n v="67523"/>
    <n v="8"/>
    <x v="0"/>
    <n v="0"/>
    <x v="2"/>
    <n v="1"/>
    <x v="1"/>
  </r>
  <r>
    <n v="1196"/>
    <n v="40"/>
    <x v="0"/>
    <x v="2"/>
    <x v="1"/>
    <x v="0"/>
    <n v="39256"/>
    <n v="8"/>
    <x v="0"/>
    <n v="0"/>
    <x v="1"/>
    <n v="1"/>
    <x v="1"/>
  </r>
  <r>
    <n v="1197"/>
    <n v="41"/>
    <x v="1"/>
    <x v="4"/>
    <x v="2"/>
    <x v="0"/>
    <n v="73173"/>
    <n v="7"/>
    <x v="1"/>
    <n v="1"/>
    <x v="0"/>
    <n v="1"/>
    <x v="1"/>
  </r>
  <r>
    <n v="1198"/>
    <n v="53"/>
    <x v="1"/>
    <x v="2"/>
    <x v="1"/>
    <x v="3"/>
    <n v="57430"/>
    <n v="16"/>
    <x v="0"/>
    <n v="0"/>
    <x v="3"/>
    <n v="1"/>
    <x v="0"/>
  </r>
  <r>
    <n v="1199"/>
    <n v="28"/>
    <x v="0"/>
    <x v="2"/>
    <x v="0"/>
    <x v="0"/>
    <n v="59282"/>
    <n v="0"/>
    <x v="0"/>
    <n v="0"/>
    <x v="2"/>
    <n v="1"/>
    <x v="2"/>
  </r>
  <r>
    <n v="1200"/>
    <n v="54"/>
    <x v="1"/>
    <x v="3"/>
    <x v="0"/>
    <x v="3"/>
    <n v="83374"/>
    <n v="10"/>
    <x v="1"/>
    <n v="1"/>
    <x v="3"/>
    <n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3F7DDF-E969-4027-BFC9-4CF80CE28A3B}" name="PivotTable1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Years at Company">
  <location ref="M43:N45" firstHeaderRow="1" firstDataRow="1" firstDataCol="1"/>
  <pivotFields count="14">
    <pivotField showAll="0"/>
    <pivotField showAll="0"/>
    <pivotField showAll="0">
      <items count="3">
        <item x="0"/>
        <item h="1" x="1"/>
        <item t="default"/>
      </items>
    </pivotField>
    <pivotField showAll="0">
      <items count="6">
        <item x="0"/>
        <item x="3"/>
        <item x="4"/>
        <item x="2"/>
        <item x="1"/>
        <item t="default"/>
      </items>
    </pivotField>
    <pivotField showAll="0"/>
    <pivotField showAll="0">
      <items count="5">
        <item x="2"/>
        <item x="1"/>
        <item x="3"/>
        <item x="0"/>
        <item t="default"/>
      </items>
    </pivotField>
    <pivotField numFmtId="164" showAll="0"/>
    <pivotField showAll="0"/>
    <pivotField showAll="0"/>
    <pivotField dataField="1" showAll="0"/>
    <pivotField showAll="0"/>
    <pivotField showAll="0"/>
    <pivotField axis="axisRow" showAll="0">
      <items count="5">
        <item h="1" x="2"/>
        <item x="0"/>
        <item h="1" x="3"/>
        <item h="1" x="1"/>
        <item t="default"/>
      </items>
    </pivotField>
    <pivotField dragToRow="0" dragToCol="0" dragToPage="0" showAll="0" defaultSubtotal="0"/>
  </pivotFields>
  <rowFields count="1">
    <field x="12"/>
  </rowFields>
  <rowItems count="2">
    <i>
      <x v="1"/>
    </i>
    <i t="grand">
      <x/>
    </i>
  </rowItems>
  <colItems count="1">
    <i/>
  </colItems>
  <dataFields count="1">
    <dataField name="Attrition " fld="9" baseField="3"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1C850D-11F0-4A2F-A3F2-C11E220A853B}" name="PivotTable1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Department">
  <location ref="A43:B49" firstHeaderRow="1" firstDataRow="1" firstDataCol="1"/>
  <pivotFields count="14">
    <pivotField showAll="0"/>
    <pivotField showAll="0"/>
    <pivotField showAll="0">
      <items count="3">
        <item x="0"/>
        <item h="1" x="1"/>
        <item t="default"/>
      </items>
    </pivotField>
    <pivotField axis="axisRow" showAll="0">
      <items count="6">
        <item x="0"/>
        <item x="3"/>
        <item x="4"/>
        <item x="2"/>
        <item x="1"/>
        <item t="default"/>
      </items>
    </pivotField>
    <pivotField showAll="0"/>
    <pivotField showAll="0">
      <items count="5">
        <item x="2"/>
        <item x="1"/>
        <item x="3"/>
        <item x="0"/>
        <item t="default"/>
      </items>
    </pivotField>
    <pivotField numFmtId="164" showAll="0"/>
    <pivotField showAll="0"/>
    <pivotField showAll="0"/>
    <pivotField dataField="1" showAll="0"/>
    <pivotField showAll="0"/>
    <pivotField showAll="0"/>
    <pivotField showAll="0">
      <items count="5">
        <item h="1" x="2"/>
        <item x="0"/>
        <item h="1" x="3"/>
        <item h="1" x="1"/>
        <item t="default"/>
      </items>
    </pivotField>
    <pivotField dragToRow="0" dragToCol="0" dragToPage="0" showAll="0" defaultSubtotal="0"/>
  </pivotFields>
  <rowFields count="1">
    <field x="3"/>
  </rowFields>
  <rowItems count="6">
    <i>
      <x/>
    </i>
    <i>
      <x v="1"/>
    </i>
    <i>
      <x v="2"/>
    </i>
    <i>
      <x v="3"/>
    </i>
    <i>
      <x v="4"/>
    </i>
    <i t="grand">
      <x/>
    </i>
  </rowItems>
  <colItems count="1">
    <i/>
  </colItems>
  <dataFields count="1">
    <dataField name="Attrition " fld="9" baseField="3" baseItem="0"/>
  </dataFields>
  <chartFormats count="2">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FA1607-B741-4BF7-B8F5-C33F5EC793A6}" name="PivotTable10"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Gender">
  <location ref="D43:E45" firstHeaderRow="1" firstDataRow="1" firstDataCol="1"/>
  <pivotFields count="14">
    <pivotField showAll="0"/>
    <pivotField showAll="0"/>
    <pivotField axis="axisRow" showAll="0">
      <items count="3">
        <item x="0"/>
        <item h="1" x="1"/>
        <item t="default"/>
      </items>
    </pivotField>
    <pivotField showAll="0">
      <items count="6">
        <item x="0"/>
        <item x="3"/>
        <item x="4"/>
        <item x="2"/>
        <item x="1"/>
        <item t="default"/>
      </items>
    </pivotField>
    <pivotField showAll="0"/>
    <pivotField showAll="0">
      <items count="5">
        <item x="2"/>
        <item x="1"/>
        <item x="3"/>
        <item x="0"/>
        <item t="default"/>
      </items>
    </pivotField>
    <pivotField numFmtId="164" showAll="0"/>
    <pivotField showAll="0"/>
    <pivotField showAll="0"/>
    <pivotField dataField="1" showAll="0"/>
    <pivotField showAll="0"/>
    <pivotField showAll="0"/>
    <pivotField showAll="0">
      <items count="5">
        <item h="1" x="2"/>
        <item x="0"/>
        <item h="1" x="3"/>
        <item h="1" x="1"/>
        <item t="default"/>
      </items>
    </pivotField>
    <pivotField dragToRow="0" dragToCol="0" dragToPage="0" showAll="0" defaultSubtotal="0"/>
  </pivotFields>
  <rowFields count="1">
    <field x="2"/>
  </rowFields>
  <rowItems count="2">
    <i>
      <x/>
    </i>
    <i t="grand">
      <x/>
    </i>
  </rowItems>
  <colItems count="1">
    <i/>
  </colItems>
  <dataFields count="1">
    <dataField name="Attrition " fld="9" baseField="3" baseItem="0"/>
  </dataFields>
  <chartFormats count="2">
    <chartFormat chart="0"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9D9B93-C45A-46BA-B2F2-A9E6AE1CD77E}" name="PivotTable9"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Age Groups">
  <location ref="G43:H48" firstHeaderRow="1" firstDataRow="1" firstDataCol="1"/>
  <pivotFields count="14">
    <pivotField showAll="0"/>
    <pivotField showAll="0"/>
    <pivotField showAll="0">
      <items count="3">
        <item x="0"/>
        <item h="1" x="1"/>
        <item t="default"/>
      </items>
    </pivotField>
    <pivotField showAll="0">
      <items count="6">
        <item x="0"/>
        <item x="3"/>
        <item x="4"/>
        <item x="2"/>
        <item x="1"/>
        <item t="default"/>
      </items>
    </pivotField>
    <pivotField showAll="0"/>
    <pivotField showAll="0">
      <items count="5">
        <item x="2"/>
        <item x="1"/>
        <item x="3"/>
        <item x="0"/>
        <item t="default"/>
      </items>
    </pivotField>
    <pivotField numFmtId="164" showAll="0"/>
    <pivotField showAll="0"/>
    <pivotField showAll="0"/>
    <pivotField dataField="1" showAll="0"/>
    <pivotField axis="axisRow" showAll="0">
      <items count="5">
        <item x="2"/>
        <item x="1"/>
        <item x="0"/>
        <item x="3"/>
        <item t="default"/>
      </items>
    </pivotField>
    <pivotField showAll="0"/>
    <pivotField showAll="0">
      <items count="5">
        <item h="1" x="2"/>
        <item x="0"/>
        <item h="1" x="3"/>
        <item h="1" x="1"/>
        <item t="default"/>
      </items>
    </pivotField>
    <pivotField dragToRow="0" dragToCol="0" dragToPage="0" showAll="0" defaultSubtotal="0"/>
  </pivotFields>
  <rowFields count="1">
    <field x="10"/>
  </rowFields>
  <rowItems count="5">
    <i>
      <x/>
    </i>
    <i>
      <x v="1"/>
    </i>
    <i>
      <x v="2"/>
    </i>
    <i>
      <x v="3"/>
    </i>
    <i t="grand">
      <x/>
    </i>
  </rowItems>
  <colItems count="1">
    <i/>
  </colItems>
  <dataFields count="1">
    <dataField name="Attrition " fld="9" baseField="3" baseItem="0"/>
  </dataFields>
  <chartFormats count="2">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EBD22C-5139-4527-B5DD-E6521109D757}" name="PivotTable8"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Job Role">
  <location ref="J43:K49" firstHeaderRow="1" firstDataRow="1" firstDataCol="1"/>
  <pivotFields count="14">
    <pivotField showAll="0"/>
    <pivotField showAll="0"/>
    <pivotField showAll="0">
      <items count="3">
        <item x="0"/>
        <item h="1" x="1"/>
        <item t="default"/>
      </items>
    </pivotField>
    <pivotField showAll="0">
      <items count="6">
        <item x="0"/>
        <item x="3"/>
        <item x="4"/>
        <item x="2"/>
        <item x="1"/>
        <item t="default"/>
      </items>
    </pivotField>
    <pivotField axis="axisRow" showAll="0">
      <items count="6">
        <item x="0"/>
        <item x="3"/>
        <item x="1"/>
        <item x="4"/>
        <item x="2"/>
        <item t="default"/>
      </items>
    </pivotField>
    <pivotField showAll="0">
      <items count="5">
        <item x="2"/>
        <item x="1"/>
        <item x="3"/>
        <item x="0"/>
        <item t="default"/>
      </items>
    </pivotField>
    <pivotField numFmtId="164" showAll="0"/>
    <pivotField showAll="0"/>
    <pivotField showAll="0"/>
    <pivotField dataField="1" showAll="0"/>
    <pivotField showAll="0"/>
    <pivotField showAll="0"/>
    <pivotField showAll="0">
      <items count="5">
        <item h="1" x="2"/>
        <item x="0"/>
        <item h="1" x="3"/>
        <item h="1" x="1"/>
        <item t="default"/>
      </items>
    </pivotField>
    <pivotField dragToRow="0" dragToCol="0" dragToPage="0" showAll="0" defaultSubtotal="0"/>
  </pivotFields>
  <rowFields count="1">
    <field x="4"/>
  </rowFields>
  <rowItems count="6">
    <i>
      <x/>
    </i>
    <i>
      <x v="1"/>
    </i>
    <i>
      <x v="2"/>
    </i>
    <i>
      <x v="3"/>
    </i>
    <i>
      <x v="4"/>
    </i>
    <i t="grand">
      <x/>
    </i>
  </rowItems>
  <colItems count="1">
    <i/>
  </colItems>
  <dataFields count="1">
    <dataField name="Attrition " fld="9" baseField="3"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2F6652C-099F-46C5-89FD-ED3F8884BA38}" name="PivotTable7"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4:C55" firstHeaderRow="0" firstDataRow="1" firstDataCol="0"/>
  <pivotFields count="14">
    <pivotField dataField="1" showAll="0"/>
    <pivotField showAll="0"/>
    <pivotField showAll="0">
      <items count="3">
        <item x="0"/>
        <item h="1" x="1"/>
        <item t="default"/>
      </items>
    </pivotField>
    <pivotField showAll="0">
      <items count="6">
        <item x="0"/>
        <item x="3"/>
        <item x="4"/>
        <item x="2"/>
        <item x="1"/>
        <item t="default"/>
      </items>
    </pivotField>
    <pivotField showAll="0"/>
    <pivotField showAll="0">
      <items count="5">
        <item x="2"/>
        <item x="1"/>
        <item x="3"/>
        <item x="0"/>
        <item t="default"/>
      </items>
    </pivotField>
    <pivotField numFmtId="164" showAll="0"/>
    <pivotField showAll="0"/>
    <pivotField showAll="0"/>
    <pivotField dataField="1" showAll="0"/>
    <pivotField showAll="0"/>
    <pivotField showAll="0"/>
    <pivotField showAll="0">
      <items count="5">
        <item h="1" x="2"/>
        <item x="0"/>
        <item h="1" x="3"/>
        <item h="1" x="1"/>
        <item t="default"/>
      </items>
    </pivotField>
    <pivotField dataField="1" dragToRow="0" dragToCol="0" dragToPage="0" showAll="0" defaultSubtotal="0"/>
  </pivotFields>
  <rowItems count="1">
    <i/>
  </rowItems>
  <colFields count="1">
    <field x="-2"/>
  </colFields>
  <colItems count="3">
    <i>
      <x/>
    </i>
    <i i="1">
      <x v="1"/>
    </i>
    <i i="2">
      <x v="2"/>
    </i>
  </colItems>
  <dataFields count="3">
    <dataField name="Total Employees" fld="0" subtotal="count" baseField="0" baseItem="1"/>
    <dataField name="Employees Left" fld="9" baseField="0" baseItem="0"/>
    <dataField name="Attrition Rate(%)" fld="13" baseField="0" baseItem="2" numFmtId="10"/>
  </dataFields>
  <formats count="6">
    <format dxfId="254">
      <pivotArea type="all" dataOnly="0" outline="0" fieldPosition="0"/>
    </format>
    <format dxfId="255">
      <pivotArea outline="0" collapsedLevelsAreSubtotals="1" fieldPosition="0"/>
    </format>
    <format dxfId="256">
      <pivotArea dataOnly="0" labelOnly="1" outline="0" fieldPosition="0">
        <references count="1">
          <reference field="4294967294" count="3">
            <x v="0"/>
            <x v="1"/>
            <x v="2"/>
          </reference>
        </references>
      </pivotArea>
    </format>
    <format dxfId="257">
      <pivotArea type="all" dataOnly="0" outline="0" fieldPosition="0"/>
    </format>
    <format dxfId="258">
      <pivotArea outline="0" collapsedLevelsAreSubtotals="1" fieldPosition="0"/>
    </format>
    <format dxfId="259">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6B6E1B5-40AC-4F44-902E-B5B3F12B58E1}" sourceName="Gender">
  <pivotTables>
    <pivotTable tabId="3" name="PivotTable11"/>
    <pivotTable tabId="3" name="PivotTable10"/>
    <pivotTable tabId="3" name="PivotTable12"/>
    <pivotTable tabId="3" name="PivotTable7"/>
    <pivotTable tabId="3" name="PivotTable8"/>
    <pivotTable tabId="3" name="PivotTable9"/>
  </pivotTables>
  <data>
    <tabular pivotCacheId="1738319729">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88CF19C-E0F5-4513-9AB2-3BF39FDDC555}" sourceName="Department">
  <pivotTables>
    <pivotTable tabId="3" name="PivotTable11"/>
    <pivotTable tabId="3" name="PivotTable10"/>
    <pivotTable tabId="3" name="PivotTable12"/>
    <pivotTable tabId="3" name="PivotTable7"/>
    <pivotTable tabId="3" name="PivotTable8"/>
    <pivotTable tabId="3" name="PivotTable9"/>
  </pivotTables>
  <data>
    <tabular pivotCacheId="1738319729">
      <items count="5">
        <i x="0" s="1"/>
        <i x="3" s="1"/>
        <i x="4"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FBA1174-B1B5-4A85-917B-C690275417A5}" sourceName="Education">
  <pivotTables>
    <pivotTable tabId="3" name="PivotTable11"/>
    <pivotTable tabId="3" name="PivotTable10"/>
    <pivotTable tabId="3" name="PivotTable12"/>
    <pivotTable tabId="3" name="PivotTable7"/>
    <pivotTable tabId="3" name="PivotTable8"/>
    <pivotTable tabId="3" name="PivotTable9"/>
  </pivotTables>
  <data>
    <tabular pivotCacheId="1738319729">
      <items count="4">
        <i x="2" s="1"/>
        <i x="1" s="1"/>
        <i x="3"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Group" xr10:uid="{30771C59-AC41-46C5-9461-E7AE01959221}" sourceName="Experience Group">
  <pivotTables>
    <pivotTable tabId="3" name="PivotTable8"/>
    <pivotTable tabId="3" name="PivotTable10"/>
    <pivotTable tabId="3" name="PivotTable11"/>
    <pivotTable tabId="3" name="PivotTable12"/>
    <pivotTable tabId="3" name="PivotTable7"/>
    <pivotTable tabId="3" name="PivotTable9"/>
  </pivotTables>
  <data>
    <tabular pivotCacheId="1738319729">
      <items count="4">
        <i x="2"/>
        <i x="0" s="1"/>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2D3BCF4-1A5C-43ED-97FB-7D827E733C04}" cache="Slicer_Gender" caption="Gender" columnCount="2" rowHeight="234950"/>
  <slicer name="Department" xr10:uid="{AAB4DB47-CC23-44E5-B5DC-6364CD63E92A}" cache="Slicer_Department" caption="Department" columnCount="2" rowHeight="234950"/>
  <slicer name="Education" xr10:uid="{7E274966-7403-426D-A938-A7B6FC0DA7E8}" cache="Slicer_Education" caption="Education" columnCount="2" rowHeight="234950"/>
  <slicer name="Experience Group" xr10:uid="{D8C3533F-DD18-46EF-8096-E7989F360271}" cache="Slicer_Experience_Group" caption="Experience Group"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B08E2D-A57D-43AB-9EAF-C7DB23693BA8}" name="Table1" displayName="Table1" ref="A1:N201" headerRowDxfId="289" headerRowBorderDxfId="288" tableBorderDxfId="287" totalsRowBorderDxfId="286">
  <autoFilter ref="A1:N201" xr:uid="{FDB08E2D-A57D-43AB-9EAF-C7DB23693BA8}">
    <filterColumn colId="13">
      <filters>
        <filter val="L1"/>
      </filters>
    </filterColumn>
  </autoFilter>
  <tableColumns count="14">
    <tableColumn id="1" xr3:uid="{E989F79E-3E2E-48B2-A75B-294275C0D475}" name="EmployeeID" totalsRowLabel="Total" dataDxfId="285" totalsRowDxfId="284"/>
    <tableColumn id="2" xr3:uid="{5D93EFD7-C93B-417B-B0E5-3CF5BFC50C90}" name="Age" dataDxfId="283" totalsRowDxfId="282"/>
    <tableColumn id="3" xr3:uid="{683A4C10-0D0C-4187-B2E3-A03A51415E6B}" name="Gender" dataDxfId="281" totalsRowDxfId="280"/>
    <tableColumn id="4" xr3:uid="{90EC5E11-9B48-4D6F-BBF4-CD2D22FF5788}" name="Department" dataDxfId="279" totalsRowDxfId="278"/>
    <tableColumn id="5" xr3:uid="{0C6EAA83-D960-492C-8E6B-ADEBAC3968BB}" name="JobRole" dataDxfId="277" totalsRowDxfId="276"/>
    <tableColumn id="6" xr3:uid="{CC87D493-9FE0-40EE-91ED-B081B6B59515}" name="Education" dataDxfId="275" totalsRowDxfId="274"/>
    <tableColumn id="7" xr3:uid="{70763D39-7066-4E21-A63E-0863A62AF11A}" name="MonthlyIncome" dataDxfId="273" totalsRowDxfId="272" dataCellStyle="Currency"/>
    <tableColumn id="8" xr3:uid="{D5DEA1B7-48BE-45FF-9DAA-004C88EF9710}" name="YearsAtCompany" dataDxfId="271" totalsRowDxfId="270"/>
    <tableColumn id="9" xr3:uid="{60A6B039-716E-4ED6-821C-3CBA0633EE05}" name="Attrition" dataDxfId="269" totalsRowDxfId="268"/>
    <tableColumn id="10" xr3:uid="{9F25A46C-F221-49B8-8B0A-413938BF8D97}" name="Attrition Flag" dataDxfId="267" totalsRowDxfId="266">
      <calculatedColumnFormula>IF(I2="No",0,IF(I2="Yes",1))</calculatedColumnFormula>
    </tableColumn>
    <tableColumn id="11" xr3:uid="{3182F708-11B2-4CEC-AA3E-6D7E66BF5499}" name="Age Groups" dataDxfId="265" totalsRowDxfId="264">
      <calculatedColumnFormula array="1">_xlfn.IFS(
   AND(B2&gt;=22,B2&lt;=30),"22-30",
   AND(B2&gt;=31,B2&lt;=40),"31-40",
   AND(B2&gt;=41,B2&lt;=50),"41-50",
   B2&gt;50,"50+"
)</calculatedColumnFormula>
    </tableColumn>
    <tableColumn id="15" xr3:uid="{2BAEC435-AE38-4C5B-B95F-722D4A1BEF30}" name="EmpCount" dataDxfId="263" totalsRowDxfId="262">
      <calculatedColumnFormula>1</calculatedColumnFormula>
    </tableColumn>
    <tableColumn id="12" xr3:uid="{F834A124-1971-4C24-82BF-D36577104F01}" name="Experience Group" totalsRowFunction="count" dataDxfId="261" totalsRowDxfId="260">
      <calculatedColumnFormula array="1">_xlfn.IFS(
AND(H2&gt;=0,H2&lt;=2),"0-2",
AND(H2&gt;=3,H2&lt;=5),"3-5",
AND(H2&gt;=6,H2&lt;=10),"6-10",
H2&gt;10,"10+"
)</calculatedColumnFormula>
    </tableColumn>
    <tableColumn id="13" xr3:uid="{45C0EF42-F5A2-468F-9C47-7F679C684C33}" name="Column1" dataDxfId="0" totalsRowDxfId="1">
      <calculatedColumnFormula array="1">_xlfn.IFS(Table1[[#This Row],[MonthlyIncome]]&lt;=40000,"L1",Table1[[#This Row],[MonthlyIncome]]&gt;40000,"L2")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1"/>
  <sheetViews>
    <sheetView topLeftCell="A92" workbookViewId="0">
      <selection activeCell="N2" sqref="N2:N197"/>
    </sheetView>
  </sheetViews>
  <sheetFormatPr defaultRowHeight="14.4" x14ac:dyDescent="0.3"/>
  <cols>
    <col min="1" max="1" width="15.5546875" bestFit="1" customWidth="1"/>
    <col min="2" max="2" width="8.6640625" bestFit="1" customWidth="1"/>
    <col min="3" max="3" width="11.5546875" bestFit="1" customWidth="1"/>
    <col min="4" max="4" width="15.5546875" bestFit="1" customWidth="1"/>
    <col min="5" max="5" width="15.77734375" bestFit="1" customWidth="1"/>
    <col min="6" max="6" width="13.88671875" bestFit="1" customWidth="1"/>
    <col min="7" max="8" width="20" bestFit="1" customWidth="1"/>
    <col min="9" max="9" width="12.44140625" bestFit="1" customWidth="1"/>
    <col min="10" max="10" width="16.21875" bestFit="1" customWidth="1"/>
    <col min="11" max="11" width="15.109375" bestFit="1" customWidth="1"/>
    <col min="12" max="12" width="15.109375" style="14" customWidth="1"/>
    <col min="13" max="13" width="20.33203125" bestFit="1" customWidth="1"/>
  </cols>
  <sheetData>
    <row r="1" spans="1:14" x14ac:dyDescent="0.3">
      <c r="A1" s="3" t="s">
        <v>0</v>
      </c>
      <c r="B1" s="4" t="s">
        <v>1</v>
      </c>
      <c r="C1" s="4" t="s">
        <v>2</v>
      </c>
      <c r="D1" s="4" t="s">
        <v>3</v>
      </c>
      <c r="E1" s="4" t="s">
        <v>4</v>
      </c>
      <c r="F1" s="4" t="s">
        <v>5</v>
      </c>
      <c r="G1" s="12" t="s">
        <v>6</v>
      </c>
      <c r="H1" s="4" t="s">
        <v>7</v>
      </c>
      <c r="I1" s="4" t="s">
        <v>8</v>
      </c>
      <c r="J1" s="4" t="s">
        <v>27</v>
      </c>
      <c r="K1" s="4" t="s">
        <v>28</v>
      </c>
      <c r="L1" s="13" t="s">
        <v>40</v>
      </c>
      <c r="M1" s="4" t="s">
        <v>29</v>
      </c>
      <c r="N1" s="4" t="s">
        <v>66</v>
      </c>
    </row>
    <row r="2" spans="1:14" x14ac:dyDescent="0.3">
      <c r="A2" s="2">
        <v>1001</v>
      </c>
      <c r="B2" s="1">
        <v>50</v>
      </c>
      <c r="C2" s="1" t="s">
        <v>9</v>
      </c>
      <c r="D2" s="1" t="s">
        <v>11</v>
      </c>
      <c r="E2" s="1" t="s">
        <v>16</v>
      </c>
      <c r="F2" s="1" t="s">
        <v>21</v>
      </c>
      <c r="G2" s="7">
        <v>20117</v>
      </c>
      <c r="H2" s="1">
        <v>14</v>
      </c>
      <c r="I2" s="1" t="s">
        <v>25</v>
      </c>
      <c r="J2" s="1">
        <f t="shared" ref="J2:J33" si="0">IF(I2="No",0,IF(I2="Yes",1))</f>
        <v>0</v>
      </c>
      <c r="K2" s="1" t="str" cm="1">
        <f t="array" ref="K2">_xlfn.IFS(
   AND(B2&gt;=22,B2&lt;=30),"22-30",
   AND(B2&gt;=31,B2&lt;=40),"31-40",
   AND(B2&gt;=41,B2&lt;=50),"41-50",
   B2&gt;50,"50+"
)</f>
        <v>41-50</v>
      </c>
      <c r="L2" s="11">
        <f>1</f>
        <v>1</v>
      </c>
      <c r="M2" s="1" t="str" cm="1">
        <f t="array" ref="M2">_xlfn.IFS(
AND(H2&gt;=0,H2&lt;=2),"0-2",
AND(H2&gt;=3,H2&lt;=5),"3-5",
AND(H2&gt;=6,H2&lt;=10),"6-10",
H2&gt;10,"10+"
)</f>
        <v>10+</v>
      </c>
      <c r="N2" s="24" t="str" cm="1">
        <f t="array" ref="N2">_xlfn.IFS(Table1[[#This Row],[MonthlyIncome]]&lt;=40000,"L1",Table1[[#This Row],[MonthlyIncome]]&gt;40000,"L2")</f>
        <v>L1</v>
      </c>
    </row>
    <row r="3" spans="1:14" hidden="1" x14ac:dyDescent="0.3">
      <c r="A3" s="2">
        <v>1002</v>
      </c>
      <c r="B3" s="1">
        <v>36</v>
      </c>
      <c r="C3" s="1" t="s">
        <v>9</v>
      </c>
      <c r="D3" s="1" t="s">
        <v>12</v>
      </c>
      <c r="E3" s="1" t="s">
        <v>17</v>
      </c>
      <c r="F3" s="1" t="s">
        <v>22</v>
      </c>
      <c r="G3" s="7">
        <v>104471</v>
      </c>
      <c r="H3" s="1">
        <v>8</v>
      </c>
      <c r="I3" s="1" t="s">
        <v>25</v>
      </c>
      <c r="J3" s="1">
        <f t="shared" si="0"/>
        <v>0</v>
      </c>
      <c r="K3" s="1" t="str" cm="1">
        <f t="array" ref="K3">_xlfn.IFS(
   AND(B3&gt;=22,B3&lt;=30),"22-30",
   AND(B3&gt;=31,B3&lt;=40),"31-40",
   AND(B3&gt;=41,B3&lt;=50),"41-50",
   B3&gt;50,"50+"
)</f>
        <v>31-40</v>
      </c>
      <c r="L3" s="11">
        <f>1</f>
        <v>1</v>
      </c>
      <c r="M3" s="1" t="str" cm="1">
        <f t="array" ref="M3">_xlfn.IFS(
AND(H3&gt;=0,H3&lt;=2),"0-2",
AND(H3&gt;=3,H3&lt;=5),"3-5",
AND(H3&gt;=6,H3&lt;=10),"6-10",
H3&gt;10,"10+"
)</f>
        <v>6-10</v>
      </c>
      <c r="N3" s="23" t="str" cm="1">
        <f t="array" ref="N3">_xlfn.IFS(Table1[[#This Row],[MonthlyIncome]]&lt;=40000,"L1",Table1[[#This Row],[MonthlyIncome]]&gt;40000,"L2")</f>
        <v>L2</v>
      </c>
    </row>
    <row r="4" spans="1:14" x14ac:dyDescent="0.3">
      <c r="A4" s="2">
        <v>1003</v>
      </c>
      <c r="B4" s="1">
        <v>29</v>
      </c>
      <c r="C4" s="1" t="s">
        <v>10</v>
      </c>
      <c r="D4" s="1" t="s">
        <v>11</v>
      </c>
      <c r="E4" s="1" t="s">
        <v>18</v>
      </c>
      <c r="F4" s="1" t="s">
        <v>23</v>
      </c>
      <c r="G4" s="7">
        <v>33234</v>
      </c>
      <c r="H4" s="1">
        <v>8</v>
      </c>
      <c r="I4" s="1" t="s">
        <v>26</v>
      </c>
      <c r="J4" s="1">
        <f t="shared" si="0"/>
        <v>1</v>
      </c>
      <c r="K4" s="1" t="str" cm="1">
        <f t="array" ref="K4">_xlfn.IFS(
   AND(B4&gt;=22,B4&lt;=30),"22-30",
   AND(B4&gt;=31,B4&lt;=40),"31-40",
   AND(B4&gt;=41,B4&lt;=50),"41-50",
   B4&gt;50,"50+"
)</f>
        <v>22-30</v>
      </c>
      <c r="L4" s="11">
        <f>1</f>
        <v>1</v>
      </c>
      <c r="M4" s="1" t="str" cm="1">
        <f t="array" ref="M4">_xlfn.IFS(
AND(H4&gt;=0,H4&lt;=2),"0-2",
AND(H4&gt;=3,H4&lt;=5),"3-5",
AND(H4&gt;=6,H4&lt;=10),"6-10",
H4&gt;10,"10+"
)</f>
        <v>6-10</v>
      </c>
      <c r="N4" s="23" t="str" cm="1">
        <f t="array" ref="N4">_xlfn.IFS(Table1[[#This Row],[MonthlyIncome]]&lt;=40000,"L1",Table1[[#This Row],[MonthlyIncome]]&gt;40000,"L2")</f>
        <v>L1</v>
      </c>
    </row>
    <row r="5" spans="1:14" hidden="1" x14ac:dyDescent="0.3">
      <c r="A5" s="2">
        <v>1004</v>
      </c>
      <c r="B5" s="1">
        <v>42</v>
      </c>
      <c r="C5" s="1" t="s">
        <v>9</v>
      </c>
      <c r="D5" s="1" t="s">
        <v>13</v>
      </c>
      <c r="E5" s="1" t="s">
        <v>18</v>
      </c>
      <c r="F5" s="1" t="s">
        <v>23</v>
      </c>
      <c r="G5" s="7">
        <v>73441</v>
      </c>
      <c r="H5" s="1">
        <v>9</v>
      </c>
      <c r="I5" s="1" t="s">
        <v>26</v>
      </c>
      <c r="J5" s="1">
        <f t="shared" si="0"/>
        <v>1</v>
      </c>
      <c r="K5" s="1" t="str" cm="1">
        <f t="array" ref="K5">_xlfn.IFS(
   AND(B5&gt;=22,B5&lt;=30),"22-30",
   AND(B5&gt;=31,B5&lt;=40),"31-40",
   AND(B5&gt;=41,B5&lt;=50),"41-50",
   B5&gt;50,"50+"
)</f>
        <v>41-50</v>
      </c>
      <c r="L5" s="11">
        <f>1</f>
        <v>1</v>
      </c>
      <c r="M5" s="1" t="str" cm="1">
        <f t="array" ref="M5">_xlfn.IFS(
AND(H5&gt;=0,H5&lt;=2),"0-2",
AND(H5&gt;=3,H5&lt;=5),"3-5",
AND(H5&gt;=6,H5&lt;=10),"6-10",
H5&gt;10,"10+"
)</f>
        <v>6-10</v>
      </c>
      <c r="N5" s="23" t="str" cm="1">
        <f t="array" ref="N5">_xlfn.IFS(Table1[[#This Row],[MonthlyIncome]]&lt;=40000,"L1",Table1[[#This Row],[MonthlyIncome]]&gt;40000,"L2")</f>
        <v>L2</v>
      </c>
    </row>
    <row r="6" spans="1:14" x14ac:dyDescent="0.3">
      <c r="A6" s="2">
        <v>1005</v>
      </c>
      <c r="B6" s="1">
        <v>40</v>
      </c>
      <c r="C6" s="1" t="s">
        <v>9</v>
      </c>
      <c r="D6" s="1" t="s">
        <v>11</v>
      </c>
      <c r="E6" s="1" t="s">
        <v>16</v>
      </c>
      <c r="F6" s="1" t="s">
        <v>22</v>
      </c>
      <c r="G6" s="7">
        <v>20846</v>
      </c>
      <c r="H6" s="1">
        <v>19</v>
      </c>
      <c r="I6" s="1" t="s">
        <v>26</v>
      </c>
      <c r="J6" s="1">
        <f t="shared" si="0"/>
        <v>1</v>
      </c>
      <c r="K6" s="1" t="str" cm="1">
        <f t="array" ref="K6">_xlfn.IFS(
   AND(B6&gt;=22,B6&lt;=30),"22-30",
   AND(B6&gt;=31,B6&lt;=40),"31-40",
   AND(B6&gt;=41,B6&lt;=50),"41-50",
   B6&gt;50,"50+"
)</f>
        <v>31-40</v>
      </c>
      <c r="L6" s="11">
        <f>1</f>
        <v>1</v>
      </c>
      <c r="M6" s="1" t="str" cm="1">
        <f t="array" ref="M6">_xlfn.IFS(
AND(H6&gt;=0,H6&lt;=2),"0-2",
AND(H6&gt;=3,H6&lt;=5),"3-5",
AND(H6&gt;=6,H6&lt;=10),"6-10",
H6&gt;10,"10+"
)</f>
        <v>10+</v>
      </c>
      <c r="N6" s="23" t="str" cm="1">
        <f t="array" ref="N6">_xlfn.IFS(Table1[[#This Row],[MonthlyIncome]]&lt;=40000,"L1",Table1[[#This Row],[MonthlyIncome]]&gt;40000,"L2")</f>
        <v>L1</v>
      </c>
    </row>
    <row r="7" spans="1:14" x14ac:dyDescent="0.3">
      <c r="A7" s="2">
        <v>1006</v>
      </c>
      <c r="B7" s="1">
        <v>44</v>
      </c>
      <c r="C7" s="1" t="s">
        <v>10</v>
      </c>
      <c r="D7" s="1" t="s">
        <v>14</v>
      </c>
      <c r="E7" s="1" t="s">
        <v>17</v>
      </c>
      <c r="F7" s="1" t="s">
        <v>23</v>
      </c>
      <c r="G7" s="7">
        <v>30954</v>
      </c>
      <c r="H7" s="1">
        <v>8</v>
      </c>
      <c r="I7" s="1" t="s">
        <v>25</v>
      </c>
      <c r="J7" s="1">
        <f t="shared" si="0"/>
        <v>0</v>
      </c>
      <c r="K7" s="1" t="str" cm="1">
        <f t="array" ref="K7">_xlfn.IFS(
   AND(B7&gt;=22,B7&lt;=30),"22-30",
   AND(B7&gt;=31,B7&lt;=40),"31-40",
   AND(B7&gt;=41,B7&lt;=50),"41-50",
   B7&gt;50,"50+"
)</f>
        <v>41-50</v>
      </c>
      <c r="L7" s="11">
        <f>1</f>
        <v>1</v>
      </c>
      <c r="M7" s="1" t="str" cm="1">
        <f t="array" ref="M7">_xlfn.IFS(
AND(H7&gt;=0,H7&lt;=2),"0-2",
AND(H7&gt;=3,H7&lt;=5),"3-5",
AND(H7&gt;=6,H7&lt;=10),"6-10",
H7&gt;10,"10+"
)</f>
        <v>6-10</v>
      </c>
      <c r="N7" s="23" t="str" cm="1">
        <f t="array" ref="N7">_xlfn.IFS(Table1[[#This Row],[MonthlyIncome]]&lt;=40000,"L1",Table1[[#This Row],[MonthlyIncome]]&gt;40000,"L2")</f>
        <v>L1</v>
      </c>
    </row>
    <row r="8" spans="1:14" hidden="1" x14ac:dyDescent="0.3">
      <c r="A8" s="2">
        <v>1007</v>
      </c>
      <c r="B8" s="1">
        <v>32</v>
      </c>
      <c r="C8" s="1" t="s">
        <v>10</v>
      </c>
      <c r="D8" s="1" t="s">
        <v>14</v>
      </c>
      <c r="E8" s="1" t="s">
        <v>19</v>
      </c>
      <c r="F8" s="1" t="s">
        <v>22</v>
      </c>
      <c r="G8" s="7">
        <v>99239</v>
      </c>
      <c r="H8" s="1">
        <v>2</v>
      </c>
      <c r="I8" s="1" t="s">
        <v>26</v>
      </c>
      <c r="J8" s="1">
        <f t="shared" si="0"/>
        <v>1</v>
      </c>
      <c r="K8" s="1" t="str" cm="1">
        <f t="array" ref="K8">_xlfn.IFS(
   AND(B8&gt;=22,B8&lt;=30),"22-30",
   AND(B8&gt;=31,B8&lt;=40),"31-40",
   AND(B8&gt;=41,B8&lt;=50),"41-50",
   B8&gt;50,"50+"
)</f>
        <v>31-40</v>
      </c>
      <c r="L8" s="11">
        <f>1</f>
        <v>1</v>
      </c>
      <c r="M8" s="1" t="str" cm="1">
        <f t="array" ref="M8">_xlfn.IFS(
AND(H8&gt;=0,H8&lt;=2),"0-2",
AND(H8&gt;=3,H8&lt;=5),"3-5",
AND(H8&gt;=6,H8&lt;=10),"6-10",
H8&gt;10,"10+"
)</f>
        <v>0-2</v>
      </c>
      <c r="N8" s="23" t="str" cm="1">
        <f t="array" ref="N8">_xlfn.IFS(Table1[[#This Row],[MonthlyIncome]]&lt;=40000,"L1",Table1[[#This Row],[MonthlyIncome]]&gt;40000,"L2")</f>
        <v>L2</v>
      </c>
    </row>
    <row r="9" spans="1:14" hidden="1" x14ac:dyDescent="0.3">
      <c r="A9" s="2">
        <v>1008</v>
      </c>
      <c r="B9" s="1">
        <v>32</v>
      </c>
      <c r="C9" s="1" t="s">
        <v>9</v>
      </c>
      <c r="D9" s="1" t="s">
        <v>13</v>
      </c>
      <c r="E9" s="1" t="s">
        <v>19</v>
      </c>
      <c r="F9" s="1" t="s">
        <v>23</v>
      </c>
      <c r="G9" s="7">
        <v>66514</v>
      </c>
      <c r="H9" s="1">
        <v>19</v>
      </c>
      <c r="I9" s="1" t="s">
        <v>26</v>
      </c>
      <c r="J9" s="1">
        <f t="shared" si="0"/>
        <v>1</v>
      </c>
      <c r="K9" s="1" t="str" cm="1">
        <f t="array" ref="K9">_xlfn.IFS(
   AND(B9&gt;=22,B9&lt;=30),"22-30",
   AND(B9&gt;=31,B9&lt;=40),"31-40",
   AND(B9&gt;=41,B9&lt;=50),"41-50",
   B9&gt;50,"50+"
)</f>
        <v>31-40</v>
      </c>
      <c r="L9" s="11">
        <f>1</f>
        <v>1</v>
      </c>
      <c r="M9" s="1" t="str" cm="1">
        <f t="array" ref="M9">_xlfn.IFS(
AND(H9&gt;=0,H9&lt;=2),"0-2",
AND(H9&gt;=3,H9&lt;=5),"3-5",
AND(H9&gt;=6,H9&lt;=10),"6-10",
H9&gt;10,"10+"
)</f>
        <v>10+</v>
      </c>
      <c r="N9" s="23" t="str" cm="1">
        <f t="array" ref="N9">_xlfn.IFS(Table1[[#This Row],[MonthlyIncome]]&lt;=40000,"L1",Table1[[#This Row],[MonthlyIncome]]&gt;40000,"L2")</f>
        <v>L2</v>
      </c>
    </row>
    <row r="10" spans="1:14" hidden="1" x14ac:dyDescent="0.3">
      <c r="A10" s="2">
        <v>1009</v>
      </c>
      <c r="B10" s="1">
        <v>45</v>
      </c>
      <c r="C10" s="1" t="s">
        <v>10</v>
      </c>
      <c r="D10" s="1" t="s">
        <v>12</v>
      </c>
      <c r="E10" s="1" t="s">
        <v>18</v>
      </c>
      <c r="F10" s="1" t="s">
        <v>24</v>
      </c>
      <c r="G10" s="7">
        <v>108236</v>
      </c>
      <c r="H10" s="1">
        <v>10</v>
      </c>
      <c r="I10" s="1" t="s">
        <v>25</v>
      </c>
      <c r="J10" s="1">
        <f t="shared" si="0"/>
        <v>0</v>
      </c>
      <c r="K10" s="1" t="str" cm="1">
        <f t="array" ref="K10">_xlfn.IFS(
   AND(B10&gt;=22,B10&lt;=30),"22-30",
   AND(B10&gt;=31,B10&lt;=40),"31-40",
   AND(B10&gt;=41,B10&lt;=50),"41-50",
   B10&gt;50,"50+"
)</f>
        <v>41-50</v>
      </c>
      <c r="L10" s="11">
        <f>1</f>
        <v>1</v>
      </c>
      <c r="M10" s="1" t="str" cm="1">
        <f t="array" ref="M10">_xlfn.IFS(
AND(H10&gt;=0,H10&lt;=2),"0-2",
AND(H10&gt;=3,H10&lt;=5),"3-5",
AND(H10&gt;=6,H10&lt;=10),"6-10",
H10&gt;10,"10+"
)</f>
        <v>6-10</v>
      </c>
      <c r="N10" s="23" t="str" cm="1">
        <f t="array" ref="N10">_xlfn.IFS(Table1[[#This Row],[MonthlyIncome]]&lt;=40000,"L1",Table1[[#This Row],[MonthlyIncome]]&gt;40000,"L2")</f>
        <v>L2</v>
      </c>
    </row>
    <row r="11" spans="1:14" hidden="1" x14ac:dyDescent="0.3">
      <c r="A11" s="2">
        <v>1010</v>
      </c>
      <c r="B11" s="1">
        <v>57</v>
      </c>
      <c r="C11" s="1" t="s">
        <v>10</v>
      </c>
      <c r="D11" s="1" t="s">
        <v>14</v>
      </c>
      <c r="E11" s="1" t="s">
        <v>17</v>
      </c>
      <c r="F11" s="1" t="s">
        <v>24</v>
      </c>
      <c r="G11" s="7">
        <v>117579</v>
      </c>
      <c r="H11" s="1">
        <v>5</v>
      </c>
      <c r="I11" s="1" t="s">
        <v>25</v>
      </c>
      <c r="J11" s="1">
        <f t="shared" si="0"/>
        <v>0</v>
      </c>
      <c r="K11" s="1" t="str" cm="1">
        <f t="array" ref="K11">_xlfn.IFS(
   AND(B11&gt;=22,B11&lt;=30),"22-30",
   AND(B11&gt;=31,B11&lt;=40),"31-40",
   AND(B11&gt;=41,B11&lt;=50),"41-50",
   B11&gt;50,"50+"
)</f>
        <v>50+</v>
      </c>
      <c r="L11" s="11">
        <f>1</f>
        <v>1</v>
      </c>
      <c r="M11" s="1" t="str" cm="1">
        <f t="array" ref="M11">_xlfn.IFS(
AND(H11&gt;=0,H11&lt;=2),"0-2",
AND(H11&gt;=3,H11&lt;=5),"3-5",
AND(H11&gt;=6,H11&lt;=10),"6-10",
H11&gt;10,"10+"
)</f>
        <v>3-5</v>
      </c>
      <c r="N11" s="23" t="str" cm="1">
        <f t="array" ref="N11">_xlfn.IFS(Table1[[#This Row],[MonthlyIncome]]&lt;=40000,"L1",Table1[[#This Row],[MonthlyIncome]]&gt;40000,"L2")</f>
        <v>L2</v>
      </c>
    </row>
    <row r="12" spans="1:14" x14ac:dyDescent="0.3">
      <c r="A12" s="2">
        <v>1011</v>
      </c>
      <c r="B12" s="1">
        <v>45</v>
      </c>
      <c r="C12" s="1" t="s">
        <v>9</v>
      </c>
      <c r="D12" s="1" t="s">
        <v>15</v>
      </c>
      <c r="E12" s="1" t="s">
        <v>18</v>
      </c>
      <c r="F12" s="1" t="s">
        <v>21</v>
      </c>
      <c r="G12" s="7">
        <v>26469</v>
      </c>
      <c r="H12" s="1">
        <v>1</v>
      </c>
      <c r="I12" s="1" t="s">
        <v>25</v>
      </c>
      <c r="J12" s="1">
        <f t="shared" si="0"/>
        <v>0</v>
      </c>
      <c r="K12" s="1" t="str" cm="1">
        <f t="array" ref="K12">_xlfn.IFS(
   AND(B12&gt;=22,B12&lt;=30),"22-30",
   AND(B12&gt;=31,B12&lt;=40),"31-40",
   AND(B12&gt;=41,B12&lt;=50),"41-50",
   B12&gt;50,"50+"
)</f>
        <v>41-50</v>
      </c>
      <c r="L12" s="11">
        <f>1</f>
        <v>1</v>
      </c>
      <c r="M12" s="1" t="str" cm="1">
        <f t="array" ref="M12">_xlfn.IFS(
AND(H12&gt;=0,H12&lt;=2),"0-2",
AND(H12&gt;=3,H12&lt;=5),"3-5",
AND(H12&gt;=6,H12&lt;=10),"6-10",
H12&gt;10,"10+"
)</f>
        <v>0-2</v>
      </c>
      <c r="N12" s="23" t="str" cm="1">
        <f t="array" ref="N12">_xlfn.IFS(Table1[[#This Row],[MonthlyIncome]]&lt;=40000,"L1",Table1[[#This Row],[MonthlyIncome]]&gt;40000,"L2")</f>
        <v>L1</v>
      </c>
    </row>
    <row r="13" spans="1:14" hidden="1" x14ac:dyDescent="0.3">
      <c r="A13" s="2">
        <v>1012</v>
      </c>
      <c r="B13" s="1">
        <v>24</v>
      </c>
      <c r="C13" s="1" t="s">
        <v>10</v>
      </c>
      <c r="D13" s="1" t="s">
        <v>14</v>
      </c>
      <c r="E13" s="1" t="s">
        <v>20</v>
      </c>
      <c r="F13" s="1" t="s">
        <v>24</v>
      </c>
      <c r="G13" s="7">
        <v>50105</v>
      </c>
      <c r="H13" s="1">
        <v>6</v>
      </c>
      <c r="I13" s="1" t="s">
        <v>25</v>
      </c>
      <c r="J13" s="1">
        <f t="shared" si="0"/>
        <v>0</v>
      </c>
      <c r="K13" s="1" t="str" cm="1">
        <f t="array" ref="K13">_xlfn.IFS(
   AND(B13&gt;=22,B13&lt;=30),"22-30",
   AND(B13&gt;=31,B13&lt;=40),"31-40",
   AND(B13&gt;=41,B13&lt;=50),"41-50",
   B13&gt;50,"50+"
)</f>
        <v>22-30</v>
      </c>
      <c r="L13" s="11">
        <f>1</f>
        <v>1</v>
      </c>
      <c r="M13" s="1" t="str" cm="1">
        <f t="array" ref="M13">_xlfn.IFS(
AND(H13&gt;=0,H13&lt;=2),"0-2",
AND(H13&gt;=3,H13&lt;=5),"3-5",
AND(H13&gt;=6,H13&lt;=10),"6-10",
H13&gt;10,"10+"
)</f>
        <v>6-10</v>
      </c>
      <c r="N13" s="23" t="str" cm="1">
        <f t="array" ref="N13">_xlfn.IFS(Table1[[#This Row],[MonthlyIncome]]&lt;=40000,"L1",Table1[[#This Row],[MonthlyIncome]]&gt;40000,"L2")</f>
        <v>L2</v>
      </c>
    </row>
    <row r="14" spans="1:14" hidden="1" x14ac:dyDescent="0.3">
      <c r="A14" s="2">
        <v>1013</v>
      </c>
      <c r="B14" s="1">
        <v>43</v>
      </c>
      <c r="C14" s="1" t="s">
        <v>10</v>
      </c>
      <c r="D14" s="1" t="s">
        <v>14</v>
      </c>
      <c r="E14" s="1" t="s">
        <v>18</v>
      </c>
      <c r="F14" s="1" t="s">
        <v>24</v>
      </c>
      <c r="G14" s="7">
        <v>62101</v>
      </c>
      <c r="H14" s="1">
        <v>17</v>
      </c>
      <c r="I14" s="1" t="s">
        <v>25</v>
      </c>
      <c r="J14" s="1">
        <f t="shared" si="0"/>
        <v>0</v>
      </c>
      <c r="K14" s="1" t="str" cm="1">
        <f t="array" ref="K14">_xlfn.IFS(
   AND(B14&gt;=22,B14&lt;=30),"22-30",
   AND(B14&gt;=31,B14&lt;=40),"31-40",
   AND(B14&gt;=41,B14&lt;=50),"41-50",
   B14&gt;50,"50+"
)</f>
        <v>41-50</v>
      </c>
      <c r="L14" s="11">
        <f>1</f>
        <v>1</v>
      </c>
      <c r="M14" s="1" t="str" cm="1">
        <f t="array" ref="M14">_xlfn.IFS(
AND(H14&gt;=0,H14&lt;=2),"0-2",
AND(H14&gt;=3,H14&lt;=5),"3-5",
AND(H14&gt;=6,H14&lt;=10),"6-10",
H14&gt;10,"10+"
)</f>
        <v>10+</v>
      </c>
      <c r="N14" s="23" t="str" cm="1">
        <f t="array" ref="N14">_xlfn.IFS(Table1[[#This Row],[MonthlyIncome]]&lt;=40000,"L1",Table1[[#This Row],[MonthlyIncome]]&gt;40000,"L2")</f>
        <v>L2</v>
      </c>
    </row>
    <row r="15" spans="1:14" hidden="1" x14ac:dyDescent="0.3">
      <c r="A15" s="2">
        <v>1014</v>
      </c>
      <c r="B15" s="1">
        <v>23</v>
      </c>
      <c r="C15" s="1" t="s">
        <v>9</v>
      </c>
      <c r="D15" s="1" t="s">
        <v>12</v>
      </c>
      <c r="E15" s="1" t="s">
        <v>18</v>
      </c>
      <c r="F15" s="1" t="s">
        <v>24</v>
      </c>
      <c r="G15" s="7">
        <v>84323</v>
      </c>
      <c r="H15" s="1">
        <v>1</v>
      </c>
      <c r="I15" s="1" t="s">
        <v>25</v>
      </c>
      <c r="J15" s="1">
        <f t="shared" si="0"/>
        <v>0</v>
      </c>
      <c r="K15" s="1" t="str" cm="1">
        <f t="array" ref="K15">_xlfn.IFS(
   AND(B15&gt;=22,B15&lt;=30),"22-30",
   AND(B15&gt;=31,B15&lt;=40),"31-40",
   AND(B15&gt;=41,B15&lt;=50),"41-50",
   B15&gt;50,"50+"
)</f>
        <v>22-30</v>
      </c>
      <c r="L15" s="11">
        <f>1</f>
        <v>1</v>
      </c>
      <c r="M15" s="1" t="str" cm="1">
        <f t="array" ref="M15">_xlfn.IFS(
AND(H15&gt;=0,H15&lt;=2),"0-2",
AND(H15&gt;=3,H15&lt;=5),"3-5",
AND(H15&gt;=6,H15&lt;=10),"6-10",
H15&gt;10,"10+"
)</f>
        <v>0-2</v>
      </c>
      <c r="N15" s="23" t="str" cm="1">
        <f t="array" ref="N15">_xlfn.IFS(Table1[[#This Row],[MonthlyIncome]]&lt;=40000,"L1",Table1[[#This Row],[MonthlyIncome]]&gt;40000,"L2")</f>
        <v>L2</v>
      </c>
    </row>
    <row r="16" spans="1:14" hidden="1" x14ac:dyDescent="0.3">
      <c r="A16" s="2">
        <v>1015</v>
      </c>
      <c r="B16" s="1">
        <v>45</v>
      </c>
      <c r="C16" s="1" t="s">
        <v>9</v>
      </c>
      <c r="D16" s="1" t="s">
        <v>11</v>
      </c>
      <c r="E16" s="1" t="s">
        <v>19</v>
      </c>
      <c r="F16" s="1" t="s">
        <v>22</v>
      </c>
      <c r="G16" s="7">
        <v>111922</v>
      </c>
      <c r="H16" s="1">
        <v>16</v>
      </c>
      <c r="I16" s="1" t="s">
        <v>26</v>
      </c>
      <c r="J16" s="1">
        <f t="shared" si="0"/>
        <v>1</v>
      </c>
      <c r="K16" s="1" t="str" cm="1">
        <f t="array" ref="K16">_xlfn.IFS(
   AND(B16&gt;=22,B16&lt;=30),"22-30",
   AND(B16&gt;=31,B16&lt;=40),"31-40",
   AND(B16&gt;=41,B16&lt;=50),"41-50",
   B16&gt;50,"50+"
)</f>
        <v>41-50</v>
      </c>
      <c r="L16" s="11">
        <f>1</f>
        <v>1</v>
      </c>
      <c r="M16" s="1" t="str" cm="1">
        <f t="array" ref="M16">_xlfn.IFS(
AND(H16&gt;=0,H16&lt;=2),"0-2",
AND(H16&gt;=3,H16&lt;=5),"3-5",
AND(H16&gt;=6,H16&lt;=10),"6-10",
H16&gt;10,"10+"
)</f>
        <v>10+</v>
      </c>
      <c r="N16" s="23" t="str" cm="1">
        <f t="array" ref="N16">_xlfn.IFS(Table1[[#This Row],[MonthlyIncome]]&lt;=40000,"L1",Table1[[#This Row],[MonthlyIncome]]&gt;40000,"L2")</f>
        <v>L2</v>
      </c>
    </row>
    <row r="17" spans="1:14" hidden="1" x14ac:dyDescent="0.3">
      <c r="A17" s="2">
        <v>1016</v>
      </c>
      <c r="B17" s="1">
        <v>51</v>
      </c>
      <c r="C17" s="1" t="s">
        <v>10</v>
      </c>
      <c r="D17" s="1" t="s">
        <v>14</v>
      </c>
      <c r="E17" s="1" t="s">
        <v>19</v>
      </c>
      <c r="F17" s="1" t="s">
        <v>24</v>
      </c>
      <c r="G17" s="7">
        <v>78067</v>
      </c>
      <c r="H17" s="1">
        <v>10</v>
      </c>
      <c r="I17" s="1" t="s">
        <v>25</v>
      </c>
      <c r="J17" s="1">
        <f t="shared" si="0"/>
        <v>0</v>
      </c>
      <c r="K17" s="1" t="str" cm="1">
        <f t="array" ref="K17">_xlfn.IFS(
   AND(B17&gt;=22,B17&lt;=30),"22-30",
   AND(B17&gt;=31,B17&lt;=40),"31-40",
   AND(B17&gt;=41,B17&lt;=50),"41-50",
   B17&gt;50,"50+"
)</f>
        <v>50+</v>
      </c>
      <c r="L17" s="11">
        <f>1</f>
        <v>1</v>
      </c>
      <c r="M17" s="1" t="str" cm="1">
        <f t="array" ref="M17">_xlfn.IFS(
AND(H17&gt;=0,H17&lt;=2),"0-2",
AND(H17&gt;=3,H17&lt;=5),"3-5",
AND(H17&gt;=6,H17&lt;=10),"6-10",
H17&gt;10,"10+"
)</f>
        <v>6-10</v>
      </c>
      <c r="N17" s="23" t="str" cm="1">
        <f t="array" ref="N17">_xlfn.IFS(Table1[[#This Row],[MonthlyIncome]]&lt;=40000,"L1",Table1[[#This Row],[MonthlyIncome]]&gt;40000,"L2")</f>
        <v>L2</v>
      </c>
    </row>
    <row r="18" spans="1:14" hidden="1" x14ac:dyDescent="0.3">
      <c r="A18" s="2">
        <v>1017</v>
      </c>
      <c r="B18" s="1">
        <v>59</v>
      </c>
      <c r="C18" s="1" t="s">
        <v>10</v>
      </c>
      <c r="D18" s="1" t="s">
        <v>13</v>
      </c>
      <c r="E18" s="1" t="s">
        <v>19</v>
      </c>
      <c r="F18" s="1" t="s">
        <v>24</v>
      </c>
      <c r="G18" s="7">
        <v>69376</v>
      </c>
      <c r="H18" s="1">
        <v>11</v>
      </c>
      <c r="I18" s="1" t="s">
        <v>25</v>
      </c>
      <c r="J18" s="1">
        <f t="shared" si="0"/>
        <v>0</v>
      </c>
      <c r="K18" s="1" t="str" cm="1">
        <f t="array" ref="K18">_xlfn.IFS(
   AND(B18&gt;=22,B18&lt;=30),"22-30",
   AND(B18&gt;=31,B18&lt;=40),"31-40",
   AND(B18&gt;=41,B18&lt;=50),"41-50",
   B18&gt;50,"50+"
)</f>
        <v>50+</v>
      </c>
      <c r="L18" s="11">
        <f>1</f>
        <v>1</v>
      </c>
      <c r="M18" s="1" t="str" cm="1">
        <f t="array" ref="M18">_xlfn.IFS(
AND(H18&gt;=0,H18&lt;=2),"0-2",
AND(H18&gt;=3,H18&lt;=5),"3-5",
AND(H18&gt;=6,H18&lt;=10),"6-10",
H18&gt;10,"10+"
)</f>
        <v>10+</v>
      </c>
      <c r="N18" s="23" t="str" cm="1">
        <f t="array" ref="N18">_xlfn.IFS(Table1[[#This Row],[MonthlyIncome]]&lt;=40000,"L1",Table1[[#This Row],[MonthlyIncome]]&gt;40000,"L2")</f>
        <v>L2</v>
      </c>
    </row>
    <row r="19" spans="1:14" hidden="1" x14ac:dyDescent="0.3">
      <c r="A19" s="2">
        <v>1018</v>
      </c>
      <c r="B19" s="1">
        <v>23</v>
      </c>
      <c r="C19" s="1" t="s">
        <v>9</v>
      </c>
      <c r="D19" s="1" t="s">
        <v>11</v>
      </c>
      <c r="E19" s="1" t="s">
        <v>20</v>
      </c>
      <c r="F19" s="1" t="s">
        <v>21</v>
      </c>
      <c r="G19" s="7">
        <v>65587</v>
      </c>
      <c r="H19" s="1">
        <v>18</v>
      </c>
      <c r="I19" s="1" t="s">
        <v>25</v>
      </c>
      <c r="J19" s="1">
        <f t="shared" si="0"/>
        <v>0</v>
      </c>
      <c r="K19" s="1" t="str" cm="1">
        <f t="array" ref="K19">_xlfn.IFS(
   AND(B19&gt;=22,B19&lt;=30),"22-30",
   AND(B19&gt;=31,B19&lt;=40),"31-40",
   AND(B19&gt;=41,B19&lt;=50),"41-50",
   B19&gt;50,"50+"
)</f>
        <v>22-30</v>
      </c>
      <c r="L19" s="11">
        <f>1</f>
        <v>1</v>
      </c>
      <c r="M19" s="1" t="str" cm="1">
        <f t="array" ref="M19">_xlfn.IFS(
AND(H19&gt;=0,H19&lt;=2),"0-2",
AND(H19&gt;=3,H19&lt;=5),"3-5",
AND(H19&gt;=6,H19&lt;=10),"6-10",
H19&gt;10,"10+"
)</f>
        <v>10+</v>
      </c>
      <c r="N19" s="23" t="str" cm="1">
        <f t="array" ref="N19">_xlfn.IFS(Table1[[#This Row],[MonthlyIncome]]&lt;=40000,"L1",Table1[[#This Row],[MonthlyIncome]]&gt;40000,"L2")</f>
        <v>L2</v>
      </c>
    </row>
    <row r="20" spans="1:14" hidden="1" x14ac:dyDescent="0.3">
      <c r="A20" s="2">
        <v>1019</v>
      </c>
      <c r="B20" s="1">
        <v>42</v>
      </c>
      <c r="C20" s="1" t="s">
        <v>9</v>
      </c>
      <c r="D20" s="1" t="s">
        <v>15</v>
      </c>
      <c r="E20" s="1" t="s">
        <v>19</v>
      </c>
      <c r="F20" s="1" t="s">
        <v>24</v>
      </c>
      <c r="G20" s="7">
        <v>56976</v>
      </c>
      <c r="H20" s="1">
        <v>6</v>
      </c>
      <c r="I20" s="1" t="s">
        <v>25</v>
      </c>
      <c r="J20" s="1">
        <f t="shared" si="0"/>
        <v>0</v>
      </c>
      <c r="K20" s="1" t="str" cm="1">
        <f t="array" ref="K20">_xlfn.IFS(
   AND(B20&gt;=22,B20&lt;=30),"22-30",
   AND(B20&gt;=31,B20&lt;=40),"31-40",
   AND(B20&gt;=41,B20&lt;=50),"41-50",
   B20&gt;50,"50+"
)</f>
        <v>41-50</v>
      </c>
      <c r="L20" s="11">
        <f>1</f>
        <v>1</v>
      </c>
      <c r="M20" s="1" t="str" cm="1">
        <f t="array" ref="M20">_xlfn.IFS(
AND(H20&gt;=0,H20&lt;=2),"0-2",
AND(H20&gt;=3,H20&lt;=5),"3-5",
AND(H20&gt;=6,H20&lt;=10),"6-10",
H20&gt;10,"10+"
)</f>
        <v>6-10</v>
      </c>
      <c r="N20" s="23" t="str" cm="1">
        <f t="array" ref="N20">_xlfn.IFS(Table1[[#This Row],[MonthlyIncome]]&lt;=40000,"L1",Table1[[#This Row],[MonthlyIncome]]&gt;40000,"L2")</f>
        <v>L2</v>
      </c>
    </row>
    <row r="21" spans="1:14" hidden="1" x14ac:dyDescent="0.3">
      <c r="A21" s="2">
        <v>1020</v>
      </c>
      <c r="B21" s="1">
        <v>54</v>
      </c>
      <c r="C21" s="1" t="s">
        <v>9</v>
      </c>
      <c r="D21" s="1" t="s">
        <v>12</v>
      </c>
      <c r="E21" s="1" t="s">
        <v>17</v>
      </c>
      <c r="F21" s="1" t="s">
        <v>24</v>
      </c>
      <c r="G21" s="7">
        <v>87584</v>
      </c>
      <c r="H21" s="1">
        <v>19</v>
      </c>
      <c r="I21" s="1" t="s">
        <v>25</v>
      </c>
      <c r="J21" s="1">
        <f t="shared" si="0"/>
        <v>0</v>
      </c>
      <c r="K21" s="1" t="str" cm="1">
        <f t="array" ref="K21">_xlfn.IFS(
   AND(B21&gt;=22,B21&lt;=30),"22-30",
   AND(B21&gt;=31,B21&lt;=40),"31-40",
   AND(B21&gt;=41,B21&lt;=50),"41-50",
   B21&gt;50,"50+"
)</f>
        <v>50+</v>
      </c>
      <c r="L21" s="11">
        <f>1</f>
        <v>1</v>
      </c>
      <c r="M21" s="1" t="str" cm="1">
        <f t="array" ref="M21">_xlfn.IFS(
AND(H21&gt;=0,H21&lt;=2),"0-2",
AND(H21&gt;=3,H21&lt;=5),"3-5",
AND(H21&gt;=6,H21&lt;=10),"6-10",
H21&gt;10,"10+"
)</f>
        <v>10+</v>
      </c>
      <c r="N21" s="23" t="str" cm="1">
        <f t="array" ref="N21">_xlfn.IFS(Table1[[#This Row],[MonthlyIncome]]&lt;=40000,"L1",Table1[[#This Row],[MonthlyIncome]]&gt;40000,"L2")</f>
        <v>L2</v>
      </c>
    </row>
    <row r="22" spans="1:14" hidden="1" x14ac:dyDescent="0.3">
      <c r="A22" s="2">
        <v>1021</v>
      </c>
      <c r="B22" s="1">
        <v>33</v>
      </c>
      <c r="C22" s="1" t="s">
        <v>9</v>
      </c>
      <c r="D22" s="1" t="s">
        <v>15</v>
      </c>
      <c r="E22" s="1" t="s">
        <v>16</v>
      </c>
      <c r="F22" s="1" t="s">
        <v>23</v>
      </c>
      <c r="G22" s="7">
        <v>98477</v>
      </c>
      <c r="H22" s="1">
        <v>5</v>
      </c>
      <c r="I22" s="1" t="s">
        <v>25</v>
      </c>
      <c r="J22" s="1">
        <f t="shared" si="0"/>
        <v>0</v>
      </c>
      <c r="K22" s="1" t="str" cm="1">
        <f t="array" ref="K22">_xlfn.IFS(
   AND(B22&gt;=22,B22&lt;=30),"22-30",
   AND(B22&gt;=31,B22&lt;=40),"31-40",
   AND(B22&gt;=41,B22&lt;=50),"41-50",
   B22&gt;50,"50+"
)</f>
        <v>31-40</v>
      </c>
      <c r="L22" s="11">
        <f>1</f>
        <v>1</v>
      </c>
      <c r="M22" s="1" t="str" cm="1">
        <f t="array" ref="M22">_xlfn.IFS(
AND(H22&gt;=0,H22&lt;=2),"0-2",
AND(H22&gt;=3,H22&lt;=5),"3-5",
AND(H22&gt;=6,H22&lt;=10),"6-10",
H22&gt;10,"10+"
)</f>
        <v>3-5</v>
      </c>
      <c r="N22" s="23" t="str" cm="1">
        <f t="array" ref="N22">_xlfn.IFS(Table1[[#This Row],[MonthlyIncome]]&lt;=40000,"L1",Table1[[#This Row],[MonthlyIncome]]&gt;40000,"L2")</f>
        <v>L2</v>
      </c>
    </row>
    <row r="23" spans="1:14" hidden="1" x14ac:dyDescent="0.3">
      <c r="A23" s="2">
        <v>1022</v>
      </c>
      <c r="B23" s="1">
        <v>43</v>
      </c>
      <c r="C23" s="1" t="s">
        <v>10</v>
      </c>
      <c r="D23" s="1" t="s">
        <v>11</v>
      </c>
      <c r="E23" s="1" t="s">
        <v>17</v>
      </c>
      <c r="F23" s="1" t="s">
        <v>21</v>
      </c>
      <c r="G23" s="7">
        <v>62533</v>
      </c>
      <c r="H23" s="1">
        <v>0</v>
      </c>
      <c r="I23" s="1" t="s">
        <v>25</v>
      </c>
      <c r="J23" s="1">
        <f t="shared" si="0"/>
        <v>0</v>
      </c>
      <c r="K23" s="1" t="str" cm="1">
        <f t="array" ref="K23">_xlfn.IFS(
   AND(B23&gt;=22,B23&lt;=30),"22-30",
   AND(B23&gt;=31,B23&lt;=40),"31-40",
   AND(B23&gt;=41,B23&lt;=50),"41-50",
   B23&gt;50,"50+"
)</f>
        <v>41-50</v>
      </c>
      <c r="L23" s="11">
        <f>1</f>
        <v>1</v>
      </c>
      <c r="M23" s="1" t="str" cm="1">
        <f t="array" ref="M23">_xlfn.IFS(
AND(H23&gt;=0,H23&lt;=2),"0-2",
AND(H23&gt;=3,H23&lt;=5),"3-5",
AND(H23&gt;=6,H23&lt;=10),"6-10",
H23&gt;10,"10+"
)</f>
        <v>0-2</v>
      </c>
      <c r="N23" s="23" t="str" cm="1">
        <f t="array" ref="N23">_xlfn.IFS(Table1[[#This Row],[MonthlyIncome]]&lt;=40000,"L1",Table1[[#This Row],[MonthlyIncome]]&gt;40000,"L2")</f>
        <v>L2</v>
      </c>
    </row>
    <row r="24" spans="1:14" x14ac:dyDescent="0.3">
      <c r="A24" s="2">
        <v>1023</v>
      </c>
      <c r="B24" s="1">
        <v>46</v>
      </c>
      <c r="C24" s="1" t="s">
        <v>9</v>
      </c>
      <c r="D24" s="1" t="s">
        <v>11</v>
      </c>
      <c r="E24" s="1" t="s">
        <v>17</v>
      </c>
      <c r="F24" s="1" t="s">
        <v>21</v>
      </c>
      <c r="G24" s="7">
        <v>21828</v>
      </c>
      <c r="H24" s="1">
        <v>16</v>
      </c>
      <c r="I24" s="1" t="s">
        <v>25</v>
      </c>
      <c r="J24" s="1">
        <f t="shared" si="0"/>
        <v>0</v>
      </c>
      <c r="K24" s="1" t="str" cm="1">
        <f t="array" ref="K24">_xlfn.IFS(
   AND(B24&gt;=22,B24&lt;=30),"22-30",
   AND(B24&gt;=31,B24&lt;=40),"31-40",
   AND(B24&gt;=41,B24&lt;=50),"41-50",
   B24&gt;50,"50+"
)</f>
        <v>41-50</v>
      </c>
      <c r="L24" s="11">
        <f>1</f>
        <v>1</v>
      </c>
      <c r="M24" s="1" t="str" cm="1">
        <f t="array" ref="M24">_xlfn.IFS(
AND(H24&gt;=0,H24&lt;=2),"0-2",
AND(H24&gt;=3,H24&lt;=5),"3-5",
AND(H24&gt;=6,H24&lt;=10),"6-10",
H24&gt;10,"10+"
)</f>
        <v>10+</v>
      </c>
      <c r="N24" s="23" t="str" cm="1">
        <f t="array" ref="N24">_xlfn.IFS(Table1[[#This Row],[MonthlyIncome]]&lt;=40000,"L1",Table1[[#This Row],[MonthlyIncome]]&gt;40000,"L2")</f>
        <v>L1</v>
      </c>
    </row>
    <row r="25" spans="1:14" x14ac:dyDescent="0.3">
      <c r="A25" s="2">
        <v>1024</v>
      </c>
      <c r="B25" s="1">
        <v>48</v>
      </c>
      <c r="C25" s="1" t="s">
        <v>9</v>
      </c>
      <c r="D25" s="1" t="s">
        <v>11</v>
      </c>
      <c r="E25" s="1" t="s">
        <v>19</v>
      </c>
      <c r="F25" s="1" t="s">
        <v>21</v>
      </c>
      <c r="G25" s="7">
        <v>21917</v>
      </c>
      <c r="H25" s="1">
        <v>10</v>
      </c>
      <c r="I25" s="1" t="s">
        <v>25</v>
      </c>
      <c r="J25" s="1">
        <f t="shared" si="0"/>
        <v>0</v>
      </c>
      <c r="K25" s="1" t="str" cm="1">
        <f t="array" ref="K25">_xlfn.IFS(
   AND(B25&gt;=22,B25&lt;=30),"22-30",
   AND(B25&gt;=31,B25&lt;=40),"31-40",
   AND(B25&gt;=41,B25&lt;=50),"41-50",
   B25&gt;50,"50+"
)</f>
        <v>41-50</v>
      </c>
      <c r="L25" s="11">
        <f>1</f>
        <v>1</v>
      </c>
      <c r="M25" s="1" t="str" cm="1">
        <f t="array" ref="M25">_xlfn.IFS(
AND(H25&gt;=0,H25&lt;=2),"0-2",
AND(H25&gt;=3,H25&lt;=5),"3-5",
AND(H25&gt;=6,H25&lt;=10),"6-10",
H25&gt;10,"10+"
)</f>
        <v>6-10</v>
      </c>
      <c r="N25" s="23" t="str" cm="1">
        <f t="array" ref="N25">_xlfn.IFS(Table1[[#This Row],[MonthlyIncome]]&lt;=40000,"L1",Table1[[#This Row],[MonthlyIncome]]&gt;40000,"L2")</f>
        <v>L1</v>
      </c>
    </row>
    <row r="26" spans="1:14" hidden="1" x14ac:dyDescent="0.3">
      <c r="A26" s="2">
        <v>1025</v>
      </c>
      <c r="B26" s="1">
        <v>49</v>
      </c>
      <c r="C26" s="1" t="s">
        <v>10</v>
      </c>
      <c r="D26" s="1" t="s">
        <v>15</v>
      </c>
      <c r="E26" s="1" t="s">
        <v>16</v>
      </c>
      <c r="F26" s="1" t="s">
        <v>21</v>
      </c>
      <c r="G26" s="7">
        <v>40618</v>
      </c>
      <c r="H26" s="1">
        <v>17</v>
      </c>
      <c r="I26" s="1" t="s">
        <v>25</v>
      </c>
      <c r="J26" s="1">
        <f t="shared" si="0"/>
        <v>0</v>
      </c>
      <c r="K26" s="1" t="str" cm="1">
        <f t="array" ref="K26">_xlfn.IFS(
   AND(B26&gt;=22,B26&lt;=30),"22-30",
   AND(B26&gt;=31,B26&lt;=40),"31-40",
   AND(B26&gt;=41,B26&lt;=50),"41-50",
   B26&gt;50,"50+"
)</f>
        <v>41-50</v>
      </c>
      <c r="L26" s="11">
        <f>1</f>
        <v>1</v>
      </c>
      <c r="M26" s="1" t="str" cm="1">
        <f t="array" ref="M26">_xlfn.IFS(
AND(H26&gt;=0,H26&lt;=2),"0-2",
AND(H26&gt;=3,H26&lt;=5),"3-5",
AND(H26&gt;=6,H26&lt;=10),"6-10",
H26&gt;10,"10+"
)</f>
        <v>10+</v>
      </c>
      <c r="N26" s="23" t="str" cm="1">
        <f t="array" ref="N26">_xlfn.IFS(Table1[[#This Row],[MonthlyIncome]]&lt;=40000,"L1",Table1[[#This Row],[MonthlyIncome]]&gt;40000,"L2")</f>
        <v>L2</v>
      </c>
    </row>
    <row r="27" spans="1:14" hidden="1" x14ac:dyDescent="0.3">
      <c r="A27" s="2">
        <v>1026</v>
      </c>
      <c r="B27" s="1">
        <v>37</v>
      </c>
      <c r="C27" s="1" t="s">
        <v>9</v>
      </c>
      <c r="D27" s="1" t="s">
        <v>11</v>
      </c>
      <c r="E27" s="1" t="s">
        <v>16</v>
      </c>
      <c r="F27" s="1" t="s">
        <v>21</v>
      </c>
      <c r="G27" s="7">
        <v>52254</v>
      </c>
      <c r="H27" s="1">
        <v>16</v>
      </c>
      <c r="I27" s="1" t="s">
        <v>26</v>
      </c>
      <c r="J27" s="1">
        <f t="shared" si="0"/>
        <v>1</v>
      </c>
      <c r="K27" s="1" t="str" cm="1">
        <f t="array" ref="K27">_xlfn.IFS(
   AND(B27&gt;=22,B27&lt;=30),"22-30",
   AND(B27&gt;=31,B27&lt;=40),"31-40",
   AND(B27&gt;=41,B27&lt;=50),"41-50",
   B27&gt;50,"50+"
)</f>
        <v>31-40</v>
      </c>
      <c r="L27" s="11">
        <f>1</f>
        <v>1</v>
      </c>
      <c r="M27" s="1" t="str" cm="1">
        <f t="array" ref="M27">_xlfn.IFS(
AND(H27&gt;=0,H27&lt;=2),"0-2",
AND(H27&gt;=3,H27&lt;=5),"3-5",
AND(H27&gt;=6,H27&lt;=10),"6-10",
H27&gt;10,"10+"
)</f>
        <v>10+</v>
      </c>
      <c r="N27" s="23" t="str" cm="1">
        <f t="array" ref="N27">_xlfn.IFS(Table1[[#This Row],[MonthlyIncome]]&lt;=40000,"L1",Table1[[#This Row],[MonthlyIncome]]&gt;40000,"L2")</f>
        <v>L2</v>
      </c>
    </row>
    <row r="28" spans="1:14" hidden="1" x14ac:dyDescent="0.3">
      <c r="A28" s="2">
        <v>1027</v>
      </c>
      <c r="B28" s="1">
        <v>36</v>
      </c>
      <c r="C28" s="1" t="s">
        <v>10</v>
      </c>
      <c r="D28" s="1" t="s">
        <v>15</v>
      </c>
      <c r="E28" s="1" t="s">
        <v>16</v>
      </c>
      <c r="F28" s="1" t="s">
        <v>21</v>
      </c>
      <c r="G28" s="7">
        <v>67362</v>
      </c>
      <c r="H28" s="1">
        <v>6</v>
      </c>
      <c r="I28" s="1" t="s">
        <v>25</v>
      </c>
      <c r="J28" s="1">
        <f t="shared" si="0"/>
        <v>0</v>
      </c>
      <c r="K28" s="1" t="str" cm="1">
        <f t="array" ref="K28">_xlfn.IFS(
   AND(B28&gt;=22,B28&lt;=30),"22-30",
   AND(B28&gt;=31,B28&lt;=40),"31-40",
   AND(B28&gt;=41,B28&lt;=50),"41-50",
   B28&gt;50,"50+"
)</f>
        <v>31-40</v>
      </c>
      <c r="L28" s="11">
        <f>1</f>
        <v>1</v>
      </c>
      <c r="M28" s="1" t="str" cm="1">
        <f t="array" ref="M28">_xlfn.IFS(
AND(H28&gt;=0,H28&lt;=2),"0-2",
AND(H28&gt;=3,H28&lt;=5),"3-5",
AND(H28&gt;=6,H28&lt;=10),"6-10",
H28&gt;10,"10+"
)</f>
        <v>6-10</v>
      </c>
      <c r="N28" s="23" t="str" cm="1">
        <f t="array" ref="N28">_xlfn.IFS(Table1[[#This Row],[MonthlyIncome]]&lt;=40000,"L1",Table1[[#This Row],[MonthlyIncome]]&gt;40000,"L2")</f>
        <v>L2</v>
      </c>
    </row>
    <row r="29" spans="1:14" hidden="1" x14ac:dyDescent="0.3">
      <c r="A29" s="2">
        <v>1028</v>
      </c>
      <c r="B29" s="1">
        <v>24</v>
      </c>
      <c r="C29" s="1" t="s">
        <v>9</v>
      </c>
      <c r="D29" s="1" t="s">
        <v>11</v>
      </c>
      <c r="E29" s="1" t="s">
        <v>20</v>
      </c>
      <c r="F29" s="1" t="s">
        <v>22</v>
      </c>
      <c r="G29" s="7">
        <v>40128</v>
      </c>
      <c r="H29" s="1">
        <v>16</v>
      </c>
      <c r="I29" s="1" t="s">
        <v>26</v>
      </c>
      <c r="J29" s="1">
        <f t="shared" si="0"/>
        <v>1</v>
      </c>
      <c r="K29" s="1" t="str" cm="1">
        <f t="array" ref="K29">_xlfn.IFS(
   AND(B29&gt;=22,B29&lt;=30),"22-30",
   AND(B29&gt;=31,B29&lt;=40),"31-40",
   AND(B29&gt;=41,B29&lt;=50),"41-50",
   B29&gt;50,"50+"
)</f>
        <v>22-30</v>
      </c>
      <c r="L29" s="11">
        <f>1</f>
        <v>1</v>
      </c>
      <c r="M29" s="1" t="str" cm="1">
        <f t="array" ref="M29">_xlfn.IFS(
AND(H29&gt;=0,H29&lt;=2),"0-2",
AND(H29&gt;=3,H29&lt;=5),"3-5",
AND(H29&gt;=6,H29&lt;=10),"6-10",
H29&gt;10,"10+"
)</f>
        <v>10+</v>
      </c>
      <c r="N29" s="23" t="str" cm="1">
        <f t="array" ref="N29">_xlfn.IFS(Table1[[#This Row],[MonthlyIncome]]&lt;=40000,"L1",Table1[[#This Row],[MonthlyIncome]]&gt;40000,"L2")</f>
        <v>L2</v>
      </c>
    </row>
    <row r="30" spans="1:14" hidden="1" x14ac:dyDescent="0.3">
      <c r="A30" s="2">
        <v>1029</v>
      </c>
      <c r="B30" s="1">
        <v>58</v>
      </c>
      <c r="C30" s="1" t="s">
        <v>9</v>
      </c>
      <c r="D30" s="1" t="s">
        <v>13</v>
      </c>
      <c r="E30" s="1" t="s">
        <v>19</v>
      </c>
      <c r="F30" s="1" t="s">
        <v>24</v>
      </c>
      <c r="G30" s="7">
        <v>79383</v>
      </c>
      <c r="H30" s="1">
        <v>19</v>
      </c>
      <c r="I30" s="1" t="s">
        <v>25</v>
      </c>
      <c r="J30" s="1">
        <f t="shared" si="0"/>
        <v>0</v>
      </c>
      <c r="K30" s="1" t="str" cm="1">
        <f t="array" ref="K30">_xlfn.IFS(
   AND(B30&gt;=22,B30&lt;=30),"22-30",
   AND(B30&gt;=31,B30&lt;=40),"31-40",
   AND(B30&gt;=41,B30&lt;=50),"41-50",
   B30&gt;50,"50+"
)</f>
        <v>50+</v>
      </c>
      <c r="L30" s="11">
        <f>1</f>
        <v>1</v>
      </c>
      <c r="M30" s="1" t="str" cm="1">
        <f t="array" ref="M30">_xlfn.IFS(
AND(H30&gt;=0,H30&lt;=2),"0-2",
AND(H30&gt;=3,H30&lt;=5),"3-5",
AND(H30&gt;=6,H30&lt;=10),"6-10",
H30&gt;10,"10+"
)</f>
        <v>10+</v>
      </c>
      <c r="N30" s="23" t="str" cm="1">
        <f t="array" ref="N30">_xlfn.IFS(Table1[[#This Row],[MonthlyIncome]]&lt;=40000,"L1",Table1[[#This Row],[MonthlyIncome]]&gt;40000,"L2")</f>
        <v>L2</v>
      </c>
    </row>
    <row r="31" spans="1:14" hidden="1" x14ac:dyDescent="0.3">
      <c r="A31" s="2">
        <v>1030</v>
      </c>
      <c r="B31" s="1">
        <v>28</v>
      </c>
      <c r="C31" s="1" t="s">
        <v>9</v>
      </c>
      <c r="D31" s="1" t="s">
        <v>11</v>
      </c>
      <c r="E31" s="1" t="s">
        <v>16</v>
      </c>
      <c r="F31" s="1" t="s">
        <v>21</v>
      </c>
      <c r="G31" s="7">
        <v>85545</v>
      </c>
      <c r="H31" s="1">
        <v>8</v>
      </c>
      <c r="I31" s="1" t="s">
        <v>25</v>
      </c>
      <c r="J31" s="1">
        <f t="shared" si="0"/>
        <v>0</v>
      </c>
      <c r="K31" s="1" t="str" cm="1">
        <f t="array" ref="K31">_xlfn.IFS(
   AND(B31&gt;=22,B31&lt;=30),"22-30",
   AND(B31&gt;=31,B31&lt;=40),"31-40",
   AND(B31&gt;=41,B31&lt;=50),"41-50",
   B31&gt;50,"50+"
)</f>
        <v>22-30</v>
      </c>
      <c r="L31" s="11">
        <f>1</f>
        <v>1</v>
      </c>
      <c r="M31" s="1" t="str" cm="1">
        <f t="array" ref="M31">_xlfn.IFS(
AND(H31&gt;=0,H31&lt;=2),"0-2",
AND(H31&gt;=3,H31&lt;=5),"3-5",
AND(H31&gt;=6,H31&lt;=10),"6-10",
H31&gt;10,"10+"
)</f>
        <v>6-10</v>
      </c>
      <c r="N31" s="23" t="str" cm="1">
        <f t="array" ref="N31">_xlfn.IFS(Table1[[#This Row],[MonthlyIncome]]&lt;=40000,"L1",Table1[[#This Row],[MonthlyIncome]]&gt;40000,"L2")</f>
        <v>L2</v>
      </c>
    </row>
    <row r="32" spans="1:14" hidden="1" x14ac:dyDescent="0.3">
      <c r="A32" s="2">
        <v>1031</v>
      </c>
      <c r="B32" s="1">
        <v>42</v>
      </c>
      <c r="C32" s="1" t="s">
        <v>10</v>
      </c>
      <c r="D32" s="1" t="s">
        <v>15</v>
      </c>
      <c r="E32" s="1" t="s">
        <v>20</v>
      </c>
      <c r="F32" s="1" t="s">
        <v>24</v>
      </c>
      <c r="G32" s="7">
        <v>102180</v>
      </c>
      <c r="H32" s="1">
        <v>16</v>
      </c>
      <c r="I32" s="1" t="s">
        <v>25</v>
      </c>
      <c r="J32" s="1">
        <f t="shared" si="0"/>
        <v>0</v>
      </c>
      <c r="K32" s="1" t="str" cm="1">
        <f t="array" ref="K32">_xlfn.IFS(
   AND(B32&gt;=22,B32&lt;=30),"22-30",
   AND(B32&gt;=31,B32&lt;=40),"31-40",
   AND(B32&gt;=41,B32&lt;=50),"41-50",
   B32&gt;50,"50+"
)</f>
        <v>41-50</v>
      </c>
      <c r="L32" s="11">
        <f>1</f>
        <v>1</v>
      </c>
      <c r="M32" s="1" t="str" cm="1">
        <f t="array" ref="M32">_xlfn.IFS(
AND(H32&gt;=0,H32&lt;=2),"0-2",
AND(H32&gt;=3,H32&lt;=5),"3-5",
AND(H32&gt;=6,H32&lt;=10),"6-10",
H32&gt;10,"10+"
)</f>
        <v>10+</v>
      </c>
      <c r="N32" s="23" t="str" cm="1">
        <f t="array" ref="N32">_xlfn.IFS(Table1[[#This Row],[MonthlyIncome]]&lt;=40000,"L1",Table1[[#This Row],[MonthlyIncome]]&gt;40000,"L2")</f>
        <v>L2</v>
      </c>
    </row>
    <row r="33" spans="1:14" hidden="1" x14ac:dyDescent="0.3">
      <c r="A33" s="2">
        <v>1032</v>
      </c>
      <c r="B33" s="1">
        <v>30</v>
      </c>
      <c r="C33" s="1" t="s">
        <v>10</v>
      </c>
      <c r="D33" s="1" t="s">
        <v>14</v>
      </c>
      <c r="E33" s="1" t="s">
        <v>18</v>
      </c>
      <c r="F33" s="1" t="s">
        <v>24</v>
      </c>
      <c r="G33" s="7">
        <v>107958</v>
      </c>
      <c r="H33" s="1">
        <v>19</v>
      </c>
      <c r="I33" s="1" t="s">
        <v>25</v>
      </c>
      <c r="J33" s="1">
        <f t="shared" si="0"/>
        <v>0</v>
      </c>
      <c r="K33" s="1" t="str" cm="1">
        <f t="array" ref="K33">_xlfn.IFS(
   AND(B33&gt;=22,B33&lt;=30),"22-30",
   AND(B33&gt;=31,B33&lt;=40),"31-40",
   AND(B33&gt;=41,B33&lt;=50),"41-50",
   B33&gt;50,"50+"
)</f>
        <v>22-30</v>
      </c>
      <c r="L33" s="11">
        <f>1</f>
        <v>1</v>
      </c>
      <c r="M33" s="1" t="str" cm="1">
        <f t="array" ref="M33">_xlfn.IFS(
AND(H33&gt;=0,H33&lt;=2),"0-2",
AND(H33&gt;=3,H33&lt;=5),"3-5",
AND(H33&gt;=6,H33&lt;=10),"6-10",
H33&gt;10,"10+"
)</f>
        <v>10+</v>
      </c>
      <c r="N33" s="23" t="str" cm="1">
        <f t="array" ref="N33">_xlfn.IFS(Table1[[#This Row],[MonthlyIncome]]&lt;=40000,"L1",Table1[[#This Row],[MonthlyIncome]]&gt;40000,"L2")</f>
        <v>L2</v>
      </c>
    </row>
    <row r="34" spans="1:14" x14ac:dyDescent="0.3">
      <c r="A34" s="2">
        <v>1033</v>
      </c>
      <c r="B34" s="1">
        <v>39</v>
      </c>
      <c r="C34" s="1" t="s">
        <v>9</v>
      </c>
      <c r="D34" s="1" t="s">
        <v>11</v>
      </c>
      <c r="E34" s="1" t="s">
        <v>18</v>
      </c>
      <c r="F34" s="1" t="s">
        <v>22</v>
      </c>
      <c r="G34" s="7">
        <v>29865</v>
      </c>
      <c r="H34" s="1">
        <v>7</v>
      </c>
      <c r="I34" s="1" t="s">
        <v>25</v>
      </c>
      <c r="J34" s="1">
        <f t="shared" ref="J34:J65" si="1">IF(I34="No",0,IF(I34="Yes",1))</f>
        <v>0</v>
      </c>
      <c r="K34" s="1" t="str" cm="1">
        <f t="array" ref="K34">_xlfn.IFS(
   AND(B34&gt;=22,B34&lt;=30),"22-30",
   AND(B34&gt;=31,B34&lt;=40),"31-40",
   AND(B34&gt;=41,B34&lt;=50),"41-50",
   B34&gt;50,"50+"
)</f>
        <v>31-40</v>
      </c>
      <c r="L34" s="11">
        <f>1</f>
        <v>1</v>
      </c>
      <c r="M34" s="1" t="str" cm="1">
        <f t="array" ref="M34">_xlfn.IFS(
AND(H34&gt;=0,H34&lt;=2),"0-2",
AND(H34&gt;=3,H34&lt;=5),"3-5",
AND(H34&gt;=6,H34&lt;=10),"6-10",
H34&gt;10,"10+"
)</f>
        <v>6-10</v>
      </c>
      <c r="N34" s="23" t="str" cm="1">
        <f t="array" ref="N34">_xlfn.IFS(Table1[[#This Row],[MonthlyIncome]]&lt;=40000,"L1",Table1[[#This Row],[MonthlyIncome]]&gt;40000,"L2")</f>
        <v>L1</v>
      </c>
    </row>
    <row r="35" spans="1:14" x14ac:dyDescent="0.3">
      <c r="A35" s="2">
        <v>1034</v>
      </c>
      <c r="B35" s="1">
        <v>25</v>
      </c>
      <c r="C35" s="1" t="s">
        <v>10</v>
      </c>
      <c r="D35" s="1" t="s">
        <v>14</v>
      </c>
      <c r="E35" s="1" t="s">
        <v>20</v>
      </c>
      <c r="F35" s="1" t="s">
        <v>21</v>
      </c>
      <c r="G35" s="7">
        <v>22219</v>
      </c>
      <c r="H35" s="1">
        <v>16</v>
      </c>
      <c r="I35" s="1" t="s">
        <v>26</v>
      </c>
      <c r="J35" s="1">
        <f t="shared" si="1"/>
        <v>1</v>
      </c>
      <c r="K35" s="1" t="str" cm="1">
        <f t="array" ref="K35">_xlfn.IFS(
   AND(B35&gt;=22,B35&lt;=30),"22-30",
   AND(B35&gt;=31,B35&lt;=40),"31-40",
   AND(B35&gt;=41,B35&lt;=50),"41-50",
   B35&gt;50,"50+"
)</f>
        <v>22-30</v>
      </c>
      <c r="L35" s="11">
        <f>1</f>
        <v>1</v>
      </c>
      <c r="M35" s="1" t="str" cm="1">
        <f t="array" ref="M35">_xlfn.IFS(
AND(H35&gt;=0,H35&lt;=2),"0-2",
AND(H35&gt;=3,H35&lt;=5),"3-5",
AND(H35&gt;=6,H35&lt;=10),"6-10",
H35&gt;10,"10+"
)</f>
        <v>10+</v>
      </c>
      <c r="N35" s="23" t="str" cm="1">
        <f t="array" ref="N35">_xlfn.IFS(Table1[[#This Row],[MonthlyIncome]]&lt;=40000,"L1",Table1[[#This Row],[MonthlyIncome]]&gt;40000,"L2")</f>
        <v>L1</v>
      </c>
    </row>
    <row r="36" spans="1:14" hidden="1" x14ac:dyDescent="0.3">
      <c r="A36" s="2">
        <v>1035</v>
      </c>
      <c r="B36" s="1">
        <v>46</v>
      </c>
      <c r="C36" s="1" t="s">
        <v>10</v>
      </c>
      <c r="D36" s="1" t="s">
        <v>13</v>
      </c>
      <c r="E36" s="1" t="s">
        <v>20</v>
      </c>
      <c r="F36" s="1" t="s">
        <v>23</v>
      </c>
      <c r="G36" s="7">
        <v>59809</v>
      </c>
      <c r="H36" s="1">
        <v>6</v>
      </c>
      <c r="I36" s="1" t="s">
        <v>25</v>
      </c>
      <c r="J36" s="1">
        <f t="shared" si="1"/>
        <v>0</v>
      </c>
      <c r="K36" s="1" t="str" cm="1">
        <f t="array" ref="K36">_xlfn.IFS(
   AND(B36&gt;=22,B36&lt;=30),"22-30",
   AND(B36&gt;=31,B36&lt;=40),"31-40",
   AND(B36&gt;=41,B36&lt;=50),"41-50",
   B36&gt;50,"50+"
)</f>
        <v>41-50</v>
      </c>
      <c r="L36" s="11">
        <f>1</f>
        <v>1</v>
      </c>
      <c r="M36" s="1" t="str" cm="1">
        <f t="array" ref="M36">_xlfn.IFS(
AND(H36&gt;=0,H36&lt;=2),"0-2",
AND(H36&gt;=3,H36&lt;=5),"3-5",
AND(H36&gt;=6,H36&lt;=10),"6-10",
H36&gt;10,"10+"
)</f>
        <v>6-10</v>
      </c>
      <c r="N36" s="23" t="str" cm="1">
        <f t="array" ref="N36">_xlfn.IFS(Table1[[#This Row],[MonthlyIncome]]&lt;=40000,"L1",Table1[[#This Row],[MonthlyIncome]]&gt;40000,"L2")</f>
        <v>L2</v>
      </c>
    </row>
    <row r="37" spans="1:14" x14ac:dyDescent="0.3">
      <c r="A37" s="2">
        <v>1036</v>
      </c>
      <c r="B37" s="1">
        <v>35</v>
      </c>
      <c r="C37" s="1" t="s">
        <v>10</v>
      </c>
      <c r="D37" s="1" t="s">
        <v>12</v>
      </c>
      <c r="E37" s="1" t="s">
        <v>19</v>
      </c>
      <c r="F37" s="1" t="s">
        <v>22</v>
      </c>
      <c r="G37" s="7">
        <v>25287</v>
      </c>
      <c r="H37" s="1">
        <v>0</v>
      </c>
      <c r="I37" s="1" t="s">
        <v>26</v>
      </c>
      <c r="J37" s="1">
        <f t="shared" si="1"/>
        <v>1</v>
      </c>
      <c r="K37" s="1" t="str" cm="1">
        <f t="array" ref="K37">_xlfn.IFS(
   AND(B37&gt;=22,B37&lt;=30),"22-30",
   AND(B37&gt;=31,B37&lt;=40),"31-40",
   AND(B37&gt;=41,B37&lt;=50),"41-50",
   B37&gt;50,"50+"
)</f>
        <v>31-40</v>
      </c>
      <c r="L37" s="11">
        <f>1</f>
        <v>1</v>
      </c>
      <c r="M37" s="1" t="str" cm="1">
        <f t="array" ref="M37">_xlfn.IFS(
AND(H37&gt;=0,H37&lt;=2),"0-2",
AND(H37&gt;=3,H37&lt;=5),"3-5",
AND(H37&gt;=6,H37&lt;=10),"6-10",
H37&gt;10,"10+"
)</f>
        <v>0-2</v>
      </c>
      <c r="N37" s="23" t="str" cm="1">
        <f t="array" ref="N37">_xlfn.IFS(Table1[[#This Row],[MonthlyIncome]]&lt;=40000,"L1",Table1[[#This Row],[MonthlyIncome]]&gt;40000,"L2")</f>
        <v>L1</v>
      </c>
    </row>
    <row r="38" spans="1:14" hidden="1" x14ac:dyDescent="0.3">
      <c r="A38" s="2">
        <v>1037</v>
      </c>
      <c r="B38" s="1">
        <v>30</v>
      </c>
      <c r="C38" s="1" t="s">
        <v>10</v>
      </c>
      <c r="D38" s="1" t="s">
        <v>13</v>
      </c>
      <c r="E38" s="1" t="s">
        <v>19</v>
      </c>
      <c r="F38" s="1" t="s">
        <v>23</v>
      </c>
      <c r="G38" s="7">
        <v>54387</v>
      </c>
      <c r="H38" s="1">
        <v>12</v>
      </c>
      <c r="I38" s="1" t="s">
        <v>26</v>
      </c>
      <c r="J38" s="1">
        <f t="shared" si="1"/>
        <v>1</v>
      </c>
      <c r="K38" s="1" t="str" cm="1">
        <f t="array" ref="K38">_xlfn.IFS(
   AND(B38&gt;=22,B38&lt;=30),"22-30",
   AND(B38&gt;=31,B38&lt;=40),"31-40",
   AND(B38&gt;=41,B38&lt;=50),"41-50",
   B38&gt;50,"50+"
)</f>
        <v>22-30</v>
      </c>
      <c r="L38" s="11">
        <f>1</f>
        <v>1</v>
      </c>
      <c r="M38" s="1" t="str" cm="1">
        <f t="array" ref="M38">_xlfn.IFS(
AND(H38&gt;=0,H38&lt;=2),"0-2",
AND(H38&gt;=3,H38&lt;=5),"3-5",
AND(H38&gt;=6,H38&lt;=10),"6-10",
H38&gt;10,"10+"
)</f>
        <v>10+</v>
      </c>
      <c r="N38" s="23" t="str" cm="1">
        <f t="array" ref="N38">_xlfn.IFS(Table1[[#This Row],[MonthlyIncome]]&lt;=40000,"L1",Table1[[#This Row],[MonthlyIncome]]&gt;40000,"L2")</f>
        <v>L2</v>
      </c>
    </row>
    <row r="39" spans="1:14" x14ac:dyDescent="0.3">
      <c r="A39" s="2">
        <v>1038</v>
      </c>
      <c r="B39" s="1">
        <v>47</v>
      </c>
      <c r="C39" s="1" t="s">
        <v>10</v>
      </c>
      <c r="D39" s="1" t="s">
        <v>11</v>
      </c>
      <c r="E39" s="1" t="s">
        <v>18</v>
      </c>
      <c r="F39" s="1" t="s">
        <v>24</v>
      </c>
      <c r="G39" s="7">
        <v>28512</v>
      </c>
      <c r="H39" s="1">
        <v>18</v>
      </c>
      <c r="I39" s="1" t="s">
        <v>25</v>
      </c>
      <c r="J39" s="1">
        <f t="shared" si="1"/>
        <v>0</v>
      </c>
      <c r="K39" s="1" t="str" cm="1">
        <f t="array" ref="K39">_xlfn.IFS(
   AND(B39&gt;=22,B39&lt;=30),"22-30",
   AND(B39&gt;=31,B39&lt;=40),"31-40",
   AND(B39&gt;=41,B39&lt;=50),"41-50",
   B39&gt;50,"50+"
)</f>
        <v>41-50</v>
      </c>
      <c r="L39" s="11">
        <f>1</f>
        <v>1</v>
      </c>
      <c r="M39" s="1" t="str" cm="1">
        <f t="array" ref="M39">_xlfn.IFS(
AND(H39&gt;=0,H39&lt;=2),"0-2",
AND(H39&gt;=3,H39&lt;=5),"3-5",
AND(H39&gt;=6,H39&lt;=10),"6-10",
H39&gt;10,"10+"
)</f>
        <v>10+</v>
      </c>
      <c r="N39" s="23" t="str" cm="1">
        <f t="array" ref="N39">_xlfn.IFS(Table1[[#This Row],[MonthlyIncome]]&lt;=40000,"L1",Table1[[#This Row],[MonthlyIncome]]&gt;40000,"L2")</f>
        <v>L1</v>
      </c>
    </row>
    <row r="40" spans="1:14" x14ac:dyDescent="0.3">
      <c r="A40" s="2">
        <v>1039</v>
      </c>
      <c r="B40" s="1">
        <v>23</v>
      </c>
      <c r="C40" s="1" t="s">
        <v>10</v>
      </c>
      <c r="D40" s="1" t="s">
        <v>14</v>
      </c>
      <c r="E40" s="1" t="s">
        <v>16</v>
      </c>
      <c r="F40" s="1" t="s">
        <v>24</v>
      </c>
      <c r="G40" s="7">
        <v>21342</v>
      </c>
      <c r="H40" s="1">
        <v>18</v>
      </c>
      <c r="I40" s="1" t="s">
        <v>25</v>
      </c>
      <c r="J40" s="1">
        <f t="shared" si="1"/>
        <v>0</v>
      </c>
      <c r="K40" s="1" t="str" cm="1">
        <f t="array" ref="K40">_xlfn.IFS(
   AND(B40&gt;=22,B40&lt;=30),"22-30",
   AND(B40&gt;=31,B40&lt;=40),"31-40",
   AND(B40&gt;=41,B40&lt;=50),"41-50",
   B40&gt;50,"50+"
)</f>
        <v>22-30</v>
      </c>
      <c r="L40" s="11">
        <f>1</f>
        <v>1</v>
      </c>
      <c r="M40" s="1" t="str" cm="1">
        <f t="array" ref="M40">_xlfn.IFS(
AND(H40&gt;=0,H40&lt;=2),"0-2",
AND(H40&gt;=3,H40&lt;=5),"3-5",
AND(H40&gt;=6,H40&lt;=10),"6-10",
H40&gt;10,"10+"
)</f>
        <v>10+</v>
      </c>
      <c r="N40" s="23" t="str" cm="1">
        <f t="array" ref="N40">_xlfn.IFS(Table1[[#This Row],[MonthlyIncome]]&lt;=40000,"L1",Table1[[#This Row],[MonthlyIncome]]&gt;40000,"L2")</f>
        <v>L1</v>
      </c>
    </row>
    <row r="41" spans="1:14" hidden="1" x14ac:dyDescent="0.3">
      <c r="A41" s="2">
        <v>1040</v>
      </c>
      <c r="B41" s="1">
        <v>41</v>
      </c>
      <c r="C41" s="1" t="s">
        <v>9</v>
      </c>
      <c r="D41" s="1" t="s">
        <v>14</v>
      </c>
      <c r="E41" s="1" t="s">
        <v>18</v>
      </c>
      <c r="F41" s="1" t="s">
        <v>22</v>
      </c>
      <c r="G41" s="7">
        <v>83076</v>
      </c>
      <c r="H41" s="1">
        <v>16</v>
      </c>
      <c r="I41" s="1" t="s">
        <v>25</v>
      </c>
      <c r="J41" s="1">
        <f t="shared" si="1"/>
        <v>0</v>
      </c>
      <c r="K41" s="1" t="str" cm="1">
        <f t="array" ref="K41">_xlfn.IFS(
   AND(B41&gt;=22,B41&lt;=30),"22-30",
   AND(B41&gt;=31,B41&lt;=40),"31-40",
   AND(B41&gt;=41,B41&lt;=50),"41-50",
   B41&gt;50,"50+"
)</f>
        <v>41-50</v>
      </c>
      <c r="L41" s="11">
        <f>1</f>
        <v>1</v>
      </c>
      <c r="M41" s="1" t="str" cm="1">
        <f t="array" ref="M41">_xlfn.IFS(
AND(H41&gt;=0,H41&lt;=2),"0-2",
AND(H41&gt;=3,H41&lt;=5),"3-5",
AND(H41&gt;=6,H41&lt;=10),"6-10",
H41&gt;10,"10+"
)</f>
        <v>10+</v>
      </c>
      <c r="N41" s="23" t="str" cm="1">
        <f t="array" ref="N41">_xlfn.IFS(Table1[[#This Row],[MonthlyIncome]]&lt;=40000,"L1",Table1[[#This Row],[MonthlyIncome]]&gt;40000,"L2")</f>
        <v>L2</v>
      </c>
    </row>
    <row r="42" spans="1:14" x14ac:dyDescent="0.3">
      <c r="A42" s="2">
        <v>1041</v>
      </c>
      <c r="B42" s="1">
        <v>49</v>
      </c>
      <c r="C42" s="1" t="s">
        <v>9</v>
      </c>
      <c r="D42" s="1" t="s">
        <v>15</v>
      </c>
      <c r="E42" s="1" t="s">
        <v>16</v>
      </c>
      <c r="F42" s="1" t="s">
        <v>22</v>
      </c>
      <c r="G42" s="7">
        <v>39216</v>
      </c>
      <c r="H42" s="1">
        <v>12</v>
      </c>
      <c r="I42" s="1" t="s">
        <v>26</v>
      </c>
      <c r="J42" s="1">
        <f t="shared" si="1"/>
        <v>1</v>
      </c>
      <c r="K42" s="1" t="str" cm="1">
        <f t="array" ref="K42">_xlfn.IFS(
   AND(B42&gt;=22,B42&lt;=30),"22-30",
   AND(B42&gt;=31,B42&lt;=40),"31-40",
   AND(B42&gt;=41,B42&lt;=50),"41-50",
   B42&gt;50,"50+"
)</f>
        <v>41-50</v>
      </c>
      <c r="L42" s="11">
        <f>1</f>
        <v>1</v>
      </c>
      <c r="M42" s="1" t="str" cm="1">
        <f t="array" ref="M42">_xlfn.IFS(
AND(H42&gt;=0,H42&lt;=2),"0-2",
AND(H42&gt;=3,H42&lt;=5),"3-5",
AND(H42&gt;=6,H42&lt;=10),"6-10",
H42&gt;10,"10+"
)</f>
        <v>10+</v>
      </c>
      <c r="N42" s="23" t="str" cm="1">
        <f t="array" ref="N42">_xlfn.IFS(Table1[[#This Row],[MonthlyIncome]]&lt;=40000,"L1",Table1[[#This Row],[MonthlyIncome]]&gt;40000,"L2")</f>
        <v>L1</v>
      </c>
    </row>
    <row r="43" spans="1:14" hidden="1" x14ac:dyDescent="0.3">
      <c r="A43" s="2">
        <v>1042</v>
      </c>
      <c r="B43" s="1">
        <v>28</v>
      </c>
      <c r="C43" s="1" t="s">
        <v>10</v>
      </c>
      <c r="D43" s="1" t="s">
        <v>14</v>
      </c>
      <c r="E43" s="1" t="s">
        <v>16</v>
      </c>
      <c r="F43" s="1" t="s">
        <v>23</v>
      </c>
      <c r="G43" s="7">
        <v>113070</v>
      </c>
      <c r="H43" s="1">
        <v>15</v>
      </c>
      <c r="I43" s="1" t="s">
        <v>25</v>
      </c>
      <c r="J43" s="1">
        <f t="shared" si="1"/>
        <v>0</v>
      </c>
      <c r="K43" s="1" t="str" cm="1">
        <f t="array" ref="K43">_xlfn.IFS(
   AND(B43&gt;=22,B43&lt;=30),"22-30",
   AND(B43&gt;=31,B43&lt;=40),"31-40",
   AND(B43&gt;=41,B43&lt;=50),"41-50",
   B43&gt;50,"50+"
)</f>
        <v>22-30</v>
      </c>
      <c r="L43" s="11">
        <f>1</f>
        <v>1</v>
      </c>
      <c r="M43" s="1" t="str" cm="1">
        <f t="array" ref="M43">_xlfn.IFS(
AND(H43&gt;=0,H43&lt;=2),"0-2",
AND(H43&gt;=3,H43&lt;=5),"3-5",
AND(H43&gt;=6,H43&lt;=10),"6-10",
H43&gt;10,"10+"
)</f>
        <v>10+</v>
      </c>
      <c r="N43" s="23" t="str" cm="1">
        <f t="array" ref="N43">_xlfn.IFS(Table1[[#This Row],[MonthlyIncome]]&lt;=40000,"L1",Table1[[#This Row],[MonthlyIncome]]&gt;40000,"L2")</f>
        <v>L2</v>
      </c>
    </row>
    <row r="44" spans="1:14" hidden="1" x14ac:dyDescent="0.3">
      <c r="A44" s="2">
        <v>1043</v>
      </c>
      <c r="B44" s="1">
        <v>29</v>
      </c>
      <c r="C44" s="1" t="s">
        <v>9</v>
      </c>
      <c r="D44" s="1" t="s">
        <v>15</v>
      </c>
      <c r="E44" s="1" t="s">
        <v>19</v>
      </c>
      <c r="F44" s="1" t="s">
        <v>21</v>
      </c>
      <c r="G44" s="7">
        <v>99767</v>
      </c>
      <c r="H44" s="1">
        <v>7</v>
      </c>
      <c r="I44" s="1" t="s">
        <v>25</v>
      </c>
      <c r="J44" s="1">
        <f t="shared" si="1"/>
        <v>0</v>
      </c>
      <c r="K44" s="1" t="str" cm="1">
        <f t="array" ref="K44">_xlfn.IFS(
   AND(B44&gt;=22,B44&lt;=30),"22-30",
   AND(B44&gt;=31,B44&lt;=40),"31-40",
   AND(B44&gt;=41,B44&lt;=50),"41-50",
   B44&gt;50,"50+"
)</f>
        <v>22-30</v>
      </c>
      <c r="L44" s="11">
        <f>1</f>
        <v>1</v>
      </c>
      <c r="M44" s="1" t="str" cm="1">
        <f t="array" ref="M44">_xlfn.IFS(
AND(H44&gt;=0,H44&lt;=2),"0-2",
AND(H44&gt;=3,H44&lt;=5),"3-5",
AND(H44&gt;=6,H44&lt;=10),"6-10",
H44&gt;10,"10+"
)</f>
        <v>6-10</v>
      </c>
      <c r="N44" s="23" t="str" cm="1">
        <f t="array" ref="N44">_xlfn.IFS(Table1[[#This Row],[MonthlyIncome]]&lt;=40000,"L1",Table1[[#This Row],[MonthlyIncome]]&gt;40000,"L2")</f>
        <v>L2</v>
      </c>
    </row>
    <row r="45" spans="1:14" hidden="1" x14ac:dyDescent="0.3">
      <c r="A45" s="2">
        <v>1044</v>
      </c>
      <c r="B45" s="1">
        <v>56</v>
      </c>
      <c r="C45" s="1" t="s">
        <v>9</v>
      </c>
      <c r="D45" s="1" t="s">
        <v>12</v>
      </c>
      <c r="E45" s="1" t="s">
        <v>17</v>
      </c>
      <c r="F45" s="1" t="s">
        <v>23</v>
      </c>
      <c r="G45" s="7">
        <v>117829</v>
      </c>
      <c r="H45" s="1">
        <v>18</v>
      </c>
      <c r="I45" s="1" t="s">
        <v>25</v>
      </c>
      <c r="J45" s="1">
        <f t="shared" si="1"/>
        <v>0</v>
      </c>
      <c r="K45" s="1" t="str" cm="1">
        <f t="array" ref="K45">_xlfn.IFS(
   AND(B45&gt;=22,B45&lt;=30),"22-30",
   AND(B45&gt;=31,B45&lt;=40),"31-40",
   AND(B45&gt;=41,B45&lt;=50),"41-50",
   B45&gt;50,"50+"
)</f>
        <v>50+</v>
      </c>
      <c r="L45" s="11">
        <f>1</f>
        <v>1</v>
      </c>
      <c r="M45" s="1" t="str" cm="1">
        <f t="array" ref="M45">_xlfn.IFS(
AND(H45&gt;=0,H45&lt;=2),"0-2",
AND(H45&gt;=3,H45&lt;=5),"3-5",
AND(H45&gt;=6,H45&lt;=10),"6-10",
H45&gt;10,"10+"
)</f>
        <v>10+</v>
      </c>
      <c r="N45" s="23" t="str" cm="1">
        <f t="array" ref="N45">_xlfn.IFS(Table1[[#This Row],[MonthlyIncome]]&lt;=40000,"L1",Table1[[#This Row],[MonthlyIncome]]&gt;40000,"L2")</f>
        <v>L2</v>
      </c>
    </row>
    <row r="46" spans="1:14" hidden="1" x14ac:dyDescent="0.3">
      <c r="A46" s="2">
        <v>1045</v>
      </c>
      <c r="B46" s="1">
        <v>35</v>
      </c>
      <c r="C46" s="1" t="s">
        <v>9</v>
      </c>
      <c r="D46" s="1" t="s">
        <v>11</v>
      </c>
      <c r="E46" s="1" t="s">
        <v>17</v>
      </c>
      <c r="F46" s="1" t="s">
        <v>22</v>
      </c>
      <c r="G46" s="7">
        <v>46614</v>
      </c>
      <c r="H46" s="1">
        <v>17</v>
      </c>
      <c r="I46" s="1" t="s">
        <v>25</v>
      </c>
      <c r="J46" s="1">
        <f t="shared" si="1"/>
        <v>0</v>
      </c>
      <c r="K46" s="1" t="str" cm="1">
        <f t="array" ref="K46">_xlfn.IFS(
   AND(B46&gt;=22,B46&lt;=30),"22-30",
   AND(B46&gt;=31,B46&lt;=40),"31-40",
   AND(B46&gt;=41,B46&lt;=50),"41-50",
   B46&gt;50,"50+"
)</f>
        <v>31-40</v>
      </c>
      <c r="L46" s="11">
        <f>1</f>
        <v>1</v>
      </c>
      <c r="M46" s="1" t="str" cm="1">
        <f t="array" ref="M46">_xlfn.IFS(
AND(H46&gt;=0,H46&lt;=2),"0-2",
AND(H46&gt;=3,H46&lt;=5),"3-5",
AND(H46&gt;=6,H46&lt;=10),"6-10",
H46&gt;10,"10+"
)</f>
        <v>10+</v>
      </c>
      <c r="N46" s="23" t="str" cm="1">
        <f t="array" ref="N46">_xlfn.IFS(Table1[[#This Row],[MonthlyIncome]]&lt;=40000,"L1",Table1[[#This Row],[MonthlyIncome]]&gt;40000,"L2")</f>
        <v>L2</v>
      </c>
    </row>
    <row r="47" spans="1:14" hidden="1" x14ac:dyDescent="0.3">
      <c r="A47" s="2">
        <v>1046</v>
      </c>
      <c r="B47" s="1">
        <v>38</v>
      </c>
      <c r="C47" s="1" t="s">
        <v>9</v>
      </c>
      <c r="D47" s="1" t="s">
        <v>15</v>
      </c>
      <c r="E47" s="1" t="s">
        <v>20</v>
      </c>
      <c r="F47" s="1" t="s">
        <v>23</v>
      </c>
      <c r="G47" s="7">
        <v>56258</v>
      </c>
      <c r="H47" s="1">
        <v>0</v>
      </c>
      <c r="I47" s="1" t="s">
        <v>25</v>
      </c>
      <c r="J47" s="1">
        <f t="shared" si="1"/>
        <v>0</v>
      </c>
      <c r="K47" s="1" t="str" cm="1">
        <f t="array" ref="K47">_xlfn.IFS(
   AND(B47&gt;=22,B47&lt;=30),"22-30",
   AND(B47&gt;=31,B47&lt;=40),"31-40",
   AND(B47&gt;=41,B47&lt;=50),"41-50",
   B47&gt;50,"50+"
)</f>
        <v>31-40</v>
      </c>
      <c r="L47" s="11">
        <f>1</f>
        <v>1</v>
      </c>
      <c r="M47" s="1" t="str" cm="1">
        <f t="array" ref="M47">_xlfn.IFS(
AND(H47&gt;=0,H47&lt;=2),"0-2",
AND(H47&gt;=3,H47&lt;=5),"3-5",
AND(H47&gt;=6,H47&lt;=10),"6-10",
H47&gt;10,"10+"
)</f>
        <v>0-2</v>
      </c>
      <c r="N47" s="23" t="str" cm="1">
        <f t="array" ref="N47">_xlfn.IFS(Table1[[#This Row],[MonthlyIncome]]&lt;=40000,"L1",Table1[[#This Row],[MonthlyIncome]]&gt;40000,"L2")</f>
        <v>L2</v>
      </c>
    </row>
    <row r="48" spans="1:14" hidden="1" x14ac:dyDescent="0.3">
      <c r="A48" s="2">
        <v>1047</v>
      </c>
      <c r="B48" s="1">
        <v>57</v>
      </c>
      <c r="C48" s="1" t="s">
        <v>10</v>
      </c>
      <c r="D48" s="1" t="s">
        <v>12</v>
      </c>
      <c r="E48" s="1" t="s">
        <v>19</v>
      </c>
      <c r="F48" s="1" t="s">
        <v>22</v>
      </c>
      <c r="G48" s="7">
        <v>113789</v>
      </c>
      <c r="H48" s="1">
        <v>13</v>
      </c>
      <c r="I48" s="1" t="s">
        <v>25</v>
      </c>
      <c r="J48" s="1">
        <f t="shared" si="1"/>
        <v>0</v>
      </c>
      <c r="K48" s="1" t="str" cm="1">
        <f t="array" ref="K48">_xlfn.IFS(
   AND(B48&gt;=22,B48&lt;=30),"22-30",
   AND(B48&gt;=31,B48&lt;=40),"31-40",
   AND(B48&gt;=41,B48&lt;=50),"41-50",
   B48&gt;50,"50+"
)</f>
        <v>50+</v>
      </c>
      <c r="L48" s="11">
        <f>1</f>
        <v>1</v>
      </c>
      <c r="M48" s="1" t="str" cm="1">
        <f t="array" ref="M48">_xlfn.IFS(
AND(H48&gt;=0,H48&lt;=2),"0-2",
AND(H48&gt;=3,H48&lt;=5),"3-5",
AND(H48&gt;=6,H48&lt;=10),"6-10",
H48&gt;10,"10+"
)</f>
        <v>10+</v>
      </c>
      <c r="N48" s="23" t="str" cm="1">
        <f t="array" ref="N48">_xlfn.IFS(Table1[[#This Row],[MonthlyIncome]]&lt;=40000,"L1",Table1[[#This Row],[MonthlyIncome]]&gt;40000,"L2")</f>
        <v>L2</v>
      </c>
    </row>
    <row r="49" spans="1:14" hidden="1" x14ac:dyDescent="0.3">
      <c r="A49" s="2">
        <v>1048</v>
      </c>
      <c r="B49" s="1">
        <v>25</v>
      </c>
      <c r="C49" s="1" t="s">
        <v>9</v>
      </c>
      <c r="D49" s="1" t="s">
        <v>14</v>
      </c>
      <c r="E49" s="1" t="s">
        <v>16</v>
      </c>
      <c r="F49" s="1" t="s">
        <v>23</v>
      </c>
      <c r="G49" s="7">
        <v>62078</v>
      </c>
      <c r="H49" s="1">
        <v>18</v>
      </c>
      <c r="I49" s="1" t="s">
        <v>25</v>
      </c>
      <c r="J49" s="1">
        <f t="shared" si="1"/>
        <v>0</v>
      </c>
      <c r="K49" s="1" t="str" cm="1">
        <f t="array" ref="K49">_xlfn.IFS(
   AND(B49&gt;=22,B49&lt;=30),"22-30",
   AND(B49&gt;=31,B49&lt;=40),"31-40",
   AND(B49&gt;=41,B49&lt;=50),"41-50",
   B49&gt;50,"50+"
)</f>
        <v>22-30</v>
      </c>
      <c r="L49" s="11">
        <f>1</f>
        <v>1</v>
      </c>
      <c r="M49" s="1" t="str" cm="1">
        <f t="array" ref="M49">_xlfn.IFS(
AND(H49&gt;=0,H49&lt;=2),"0-2",
AND(H49&gt;=3,H49&lt;=5),"3-5",
AND(H49&gt;=6,H49&lt;=10),"6-10",
H49&gt;10,"10+"
)</f>
        <v>10+</v>
      </c>
      <c r="N49" s="23" t="str" cm="1">
        <f t="array" ref="N49">_xlfn.IFS(Table1[[#This Row],[MonthlyIncome]]&lt;=40000,"L1",Table1[[#This Row],[MonthlyIncome]]&gt;40000,"L2")</f>
        <v>L2</v>
      </c>
    </row>
    <row r="50" spans="1:14" hidden="1" x14ac:dyDescent="0.3">
      <c r="A50" s="2">
        <v>1049</v>
      </c>
      <c r="B50" s="1">
        <v>23</v>
      </c>
      <c r="C50" s="1" t="s">
        <v>9</v>
      </c>
      <c r="D50" s="1" t="s">
        <v>14</v>
      </c>
      <c r="E50" s="1" t="s">
        <v>17</v>
      </c>
      <c r="F50" s="1" t="s">
        <v>22</v>
      </c>
      <c r="G50" s="7">
        <v>103524</v>
      </c>
      <c r="H50" s="1">
        <v>14</v>
      </c>
      <c r="I50" s="1" t="s">
        <v>25</v>
      </c>
      <c r="J50" s="1">
        <f t="shared" si="1"/>
        <v>0</v>
      </c>
      <c r="K50" s="1" t="str" cm="1">
        <f t="array" ref="K50">_xlfn.IFS(
   AND(B50&gt;=22,B50&lt;=30),"22-30",
   AND(B50&gt;=31,B50&lt;=40),"31-40",
   AND(B50&gt;=41,B50&lt;=50),"41-50",
   B50&gt;50,"50+"
)</f>
        <v>22-30</v>
      </c>
      <c r="L50" s="11">
        <f>1</f>
        <v>1</v>
      </c>
      <c r="M50" s="1" t="str" cm="1">
        <f t="array" ref="M50">_xlfn.IFS(
AND(H50&gt;=0,H50&lt;=2),"0-2",
AND(H50&gt;=3,H50&lt;=5),"3-5",
AND(H50&gt;=6,H50&lt;=10),"6-10",
H50&gt;10,"10+"
)</f>
        <v>10+</v>
      </c>
      <c r="N50" s="23" t="str" cm="1">
        <f t="array" ref="N50">_xlfn.IFS(Table1[[#This Row],[MonthlyIncome]]&lt;=40000,"L1",Table1[[#This Row],[MonthlyIncome]]&gt;40000,"L2")</f>
        <v>L2</v>
      </c>
    </row>
    <row r="51" spans="1:14" hidden="1" x14ac:dyDescent="0.3">
      <c r="A51" s="2">
        <v>1050</v>
      </c>
      <c r="B51" s="1">
        <v>27</v>
      </c>
      <c r="C51" s="1" t="s">
        <v>10</v>
      </c>
      <c r="D51" s="1" t="s">
        <v>12</v>
      </c>
      <c r="E51" s="1" t="s">
        <v>16</v>
      </c>
      <c r="F51" s="1" t="s">
        <v>22</v>
      </c>
      <c r="G51" s="7">
        <v>116573</v>
      </c>
      <c r="H51" s="1">
        <v>17</v>
      </c>
      <c r="I51" s="1" t="s">
        <v>25</v>
      </c>
      <c r="J51" s="1">
        <f t="shared" si="1"/>
        <v>0</v>
      </c>
      <c r="K51" s="1" t="str" cm="1">
        <f t="array" ref="K51">_xlfn.IFS(
   AND(B51&gt;=22,B51&lt;=30),"22-30",
   AND(B51&gt;=31,B51&lt;=40),"31-40",
   AND(B51&gt;=41,B51&lt;=50),"41-50",
   B51&gt;50,"50+"
)</f>
        <v>22-30</v>
      </c>
      <c r="L51" s="11">
        <f>1</f>
        <v>1</v>
      </c>
      <c r="M51" s="1" t="str" cm="1">
        <f t="array" ref="M51">_xlfn.IFS(
AND(H51&gt;=0,H51&lt;=2),"0-2",
AND(H51&gt;=3,H51&lt;=5),"3-5",
AND(H51&gt;=6,H51&lt;=10),"6-10",
H51&gt;10,"10+"
)</f>
        <v>10+</v>
      </c>
      <c r="N51" s="23" t="str" cm="1">
        <f t="array" ref="N51">_xlfn.IFS(Table1[[#This Row],[MonthlyIncome]]&lt;=40000,"L1",Table1[[#This Row],[MonthlyIncome]]&gt;40000,"L2")</f>
        <v>L2</v>
      </c>
    </row>
    <row r="52" spans="1:14" x14ac:dyDescent="0.3">
      <c r="A52" s="2">
        <v>1051</v>
      </c>
      <c r="B52" s="1">
        <v>25</v>
      </c>
      <c r="C52" s="1" t="s">
        <v>10</v>
      </c>
      <c r="D52" s="1" t="s">
        <v>14</v>
      </c>
      <c r="E52" s="1" t="s">
        <v>17</v>
      </c>
      <c r="F52" s="1" t="s">
        <v>22</v>
      </c>
      <c r="G52" s="7">
        <v>32219</v>
      </c>
      <c r="H52" s="1">
        <v>1</v>
      </c>
      <c r="I52" s="1" t="s">
        <v>25</v>
      </c>
      <c r="J52" s="1">
        <f t="shared" si="1"/>
        <v>0</v>
      </c>
      <c r="K52" s="1" t="str" cm="1">
        <f t="array" ref="K52">_xlfn.IFS(
   AND(B52&gt;=22,B52&lt;=30),"22-30",
   AND(B52&gt;=31,B52&lt;=40),"31-40",
   AND(B52&gt;=41,B52&lt;=50),"41-50",
   B52&gt;50,"50+"
)</f>
        <v>22-30</v>
      </c>
      <c r="L52" s="11">
        <f>1</f>
        <v>1</v>
      </c>
      <c r="M52" s="1" t="str" cm="1">
        <f t="array" ref="M52">_xlfn.IFS(
AND(H52&gt;=0,H52&lt;=2),"0-2",
AND(H52&gt;=3,H52&lt;=5),"3-5",
AND(H52&gt;=6,H52&lt;=10),"6-10",
H52&gt;10,"10+"
)</f>
        <v>0-2</v>
      </c>
      <c r="N52" s="23" t="str" cm="1">
        <f t="array" ref="N52">_xlfn.IFS(Table1[[#This Row],[MonthlyIncome]]&lt;=40000,"L1",Table1[[#This Row],[MonthlyIncome]]&gt;40000,"L2")</f>
        <v>L1</v>
      </c>
    </row>
    <row r="53" spans="1:14" x14ac:dyDescent="0.3">
      <c r="A53" s="2">
        <v>1052</v>
      </c>
      <c r="B53" s="1">
        <v>50</v>
      </c>
      <c r="C53" s="1" t="s">
        <v>9</v>
      </c>
      <c r="D53" s="1" t="s">
        <v>12</v>
      </c>
      <c r="E53" s="1" t="s">
        <v>17</v>
      </c>
      <c r="F53" s="1" t="s">
        <v>21</v>
      </c>
      <c r="G53" s="7">
        <v>20235</v>
      </c>
      <c r="H53" s="1">
        <v>16</v>
      </c>
      <c r="I53" s="1" t="s">
        <v>25</v>
      </c>
      <c r="J53" s="1">
        <f t="shared" si="1"/>
        <v>0</v>
      </c>
      <c r="K53" s="1" t="str" cm="1">
        <f t="array" ref="K53">_xlfn.IFS(
   AND(B53&gt;=22,B53&lt;=30),"22-30",
   AND(B53&gt;=31,B53&lt;=40),"31-40",
   AND(B53&gt;=41,B53&lt;=50),"41-50",
   B53&gt;50,"50+"
)</f>
        <v>41-50</v>
      </c>
      <c r="L53" s="11">
        <f>1</f>
        <v>1</v>
      </c>
      <c r="M53" s="1" t="str" cm="1">
        <f t="array" ref="M53">_xlfn.IFS(
AND(H53&gt;=0,H53&lt;=2),"0-2",
AND(H53&gt;=3,H53&lt;=5),"3-5",
AND(H53&gt;=6,H53&lt;=10),"6-10",
H53&gt;10,"10+"
)</f>
        <v>10+</v>
      </c>
      <c r="N53" s="23" t="str" cm="1">
        <f t="array" ref="N53">_xlfn.IFS(Table1[[#This Row],[MonthlyIncome]]&lt;=40000,"L1",Table1[[#This Row],[MonthlyIncome]]&gt;40000,"L2")</f>
        <v>L1</v>
      </c>
    </row>
    <row r="54" spans="1:14" hidden="1" x14ac:dyDescent="0.3">
      <c r="A54" s="2">
        <v>1053</v>
      </c>
      <c r="B54" s="1">
        <v>39</v>
      </c>
      <c r="C54" s="1" t="s">
        <v>9</v>
      </c>
      <c r="D54" s="1" t="s">
        <v>15</v>
      </c>
      <c r="E54" s="1" t="s">
        <v>17</v>
      </c>
      <c r="F54" s="1" t="s">
        <v>23</v>
      </c>
      <c r="G54" s="7">
        <v>62929</v>
      </c>
      <c r="H54" s="1">
        <v>17</v>
      </c>
      <c r="I54" s="1" t="s">
        <v>25</v>
      </c>
      <c r="J54" s="1">
        <f t="shared" si="1"/>
        <v>0</v>
      </c>
      <c r="K54" s="1" t="str" cm="1">
        <f t="array" ref="K54">_xlfn.IFS(
   AND(B54&gt;=22,B54&lt;=30),"22-30",
   AND(B54&gt;=31,B54&lt;=40),"31-40",
   AND(B54&gt;=41,B54&lt;=50),"41-50",
   B54&gt;50,"50+"
)</f>
        <v>31-40</v>
      </c>
      <c r="L54" s="11">
        <f>1</f>
        <v>1</v>
      </c>
      <c r="M54" s="1" t="str" cm="1">
        <f t="array" ref="M54">_xlfn.IFS(
AND(H54&gt;=0,H54&lt;=2),"0-2",
AND(H54&gt;=3,H54&lt;=5),"3-5",
AND(H54&gt;=6,H54&lt;=10),"6-10",
H54&gt;10,"10+"
)</f>
        <v>10+</v>
      </c>
      <c r="N54" s="23" t="str" cm="1">
        <f t="array" ref="N54">_xlfn.IFS(Table1[[#This Row],[MonthlyIncome]]&lt;=40000,"L1",Table1[[#This Row],[MonthlyIncome]]&gt;40000,"L2")</f>
        <v>L2</v>
      </c>
    </row>
    <row r="55" spans="1:14" hidden="1" x14ac:dyDescent="0.3">
      <c r="A55" s="2">
        <v>1054</v>
      </c>
      <c r="B55" s="1">
        <v>47</v>
      </c>
      <c r="C55" s="1" t="s">
        <v>9</v>
      </c>
      <c r="D55" s="1" t="s">
        <v>15</v>
      </c>
      <c r="E55" s="1" t="s">
        <v>19</v>
      </c>
      <c r="F55" s="1" t="s">
        <v>23</v>
      </c>
      <c r="G55" s="7">
        <v>87444</v>
      </c>
      <c r="H55" s="1">
        <v>5</v>
      </c>
      <c r="I55" s="1" t="s">
        <v>25</v>
      </c>
      <c r="J55" s="1">
        <f t="shared" si="1"/>
        <v>0</v>
      </c>
      <c r="K55" s="1" t="str" cm="1">
        <f t="array" ref="K55">_xlfn.IFS(
   AND(B55&gt;=22,B55&lt;=30),"22-30",
   AND(B55&gt;=31,B55&lt;=40),"31-40",
   AND(B55&gt;=41,B55&lt;=50),"41-50",
   B55&gt;50,"50+"
)</f>
        <v>41-50</v>
      </c>
      <c r="L55" s="11">
        <f>1</f>
        <v>1</v>
      </c>
      <c r="M55" s="1" t="str" cm="1">
        <f t="array" ref="M55">_xlfn.IFS(
AND(H55&gt;=0,H55&lt;=2),"0-2",
AND(H55&gt;=3,H55&lt;=5),"3-5",
AND(H55&gt;=6,H55&lt;=10),"6-10",
H55&gt;10,"10+"
)</f>
        <v>3-5</v>
      </c>
      <c r="N55" s="23" t="str" cm="1">
        <f t="array" ref="N55">_xlfn.IFS(Table1[[#This Row],[MonthlyIncome]]&lt;=40000,"L1",Table1[[#This Row],[MonthlyIncome]]&gt;40000,"L2")</f>
        <v>L2</v>
      </c>
    </row>
    <row r="56" spans="1:14" x14ac:dyDescent="0.3">
      <c r="A56" s="2">
        <v>1055</v>
      </c>
      <c r="B56" s="1">
        <v>55</v>
      </c>
      <c r="C56" s="1" t="s">
        <v>9</v>
      </c>
      <c r="D56" s="1" t="s">
        <v>12</v>
      </c>
      <c r="E56" s="1" t="s">
        <v>18</v>
      </c>
      <c r="F56" s="1" t="s">
        <v>23</v>
      </c>
      <c r="G56" s="7">
        <v>28567</v>
      </c>
      <c r="H56" s="1">
        <v>18</v>
      </c>
      <c r="I56" s="1" t="s">
        <v>25</v>
      </c>
      <c r="J56" s="1">
        <f t="shared" si="1"/>
        <v>0</v>
      </c>
      <c r="K56" s="1" t="str" cm="1">
        <f t="array" ref="K56">_xlfn.IFS(
   AND(B56&gt;=22,B56&lt;=30),"22-30",
   AND(B56&gt;=31,B56&lt;=40),"31-40",
   AND(B56&gt;=41,B56&lt;=50),"41-50",
   B56&gt;50,"50+"
)</f>
        <v>50+</v>
      </c>
      <c r="L56" s="11">
        <f>1</f>
        <v>1</v>
      </c>
      <c r="M56" s="1" t="str" cm="1">
        <f t="array" ref="M56">_xlfn.IFS(
AND(H56&gt;=0,H56&lt;=2),"0-2",
AND(H56&gt;=3,H56&lt;=5),"3-5",
AND(H56&gt;=6,H56&lt;=10),"6-10",
H56&gt;10,"10+"
)</f>
        <v>10+</v>
      </c>
      <c r="N56" s="23" t="str" cm="1">
        <f t="array" ref="N56">_xlfn.IFS(Table1[[#This Row],[MonthlyIncome]]&lt;=40000,"L1",Table1[[#This Row],[MonthlyIncome]]&gt;40000,"L2")</f>
        <v>L1</v>
      </c>
    </row>
    <row r="57" spans="1:14" hidden="1" x14ac:dyDescent="0.3">
      <c r="A57" s="2">
        <v>1056</v>
      </c>
      <c r="B57" s="1">
        <v>31</v>
      </c>
      <c r="C57" s="1" t="s">
        <v>9</v>
      </c>
      <c r="D57" s="1" t="s">
        <v>15</v>
      </c>
      <c r="E57" s="1" t="s">
        <v>16</v>
      </c>
      <c r="F57" s="1" t="s">
        <v>22</v>
      </c>
      <c r="G57" s="7">
        <v>90792</v>
      </c>
      <c r="H57" s="1">
        <v>3</v>
      </c>
      <c r="I57" s="1" t="s">
        <v>25</v>
      </c>
      <c r="J57" s="1">
        <f t="shared" si="1"/>
        <v>0</v>
      </c>
      <c r="K57" s="1" t="str" cm="1">
        <f t="array" ref="K57">_xlfn.IFS(
   AND(B57&gt;=22,B57&lt;=30),"22-30",
   AND(B57&gt;=31,B57&lt;=40),"31-40",
   AND(B57&gt;=41,B57&lt;=50),"41-50",
   B57&gt;50,"50+"
)</f>
        <v>31-40</v>
      </c>
      <c r="L57" s="11">
        <f>1</f>
        <v>1</v>
      </c>
      <c r="M57" s="1" t="str" cm="1">
        <f t="array" ref="M57">_xlfn.IFS(
AND(H57&gt;=0,H57&lt;=2),"0-2",
AND(H57&gt;=3,H57&lt;=5),"3-5",
AND(H57&gt;=6,H57&lt;=10),"6-10",
H57&gt;10,"10+"
)</f>
        <v>3-5</v>
      </c>
      <c r="N57" s="23" t="str" cm="1">
        <f t="array" ref="N57">_xlfn.IFS(Table1[[#This Row],[MonthlyIncome]]&lt;=40000,"L1",Table1[[#This Row],[MonthlyIncome]]&gt;40000,"L2")</f>
        <v>L2</v>
      </c>
    </row>
    <row r="58" spans="1:14" hidden="1" x14ac:dyDescent="0.3">
      <c r="A58" s="2">
        <v>1057</v>
      </c>
      <c r="B58" s="1">
        <v>57</v>
      </c>
      <c r="C58" s="1" t="s">
        <v>9</v>
      </c>
      <c r="D58" s="1" t="s">
        <v>15</v>
      </c>
      <c r="E58" s="1" t="s">
        <v>19</v>
      </c>
      <c r="F58" s="1" t="s">
        <v>23</v>
      </c>
      <c r="G58" s="7">
        <v>85441</v>
      </c>
      <c r="H58" s="1">
        <v>0</v>
      </c>
      <c r="I58" s="1" t="s">
        <v>25</v>
      </c>
      <c r="J58" s="1">
        <f t="shared" si="1"/>
        <v>0</v>
      </c>
      <c r="K58" s="1" t="str" cm="1">
        <f t="array" ref="K58">_xlfn.IFS(
   AND(B58&gt;=22,B58&lt;=30),"22-30",
   AND(B58&gt;=31,B58&lt;=40),"31-40",
   AND(B58&gt;=41,B58&lt;=50),"41-50",
   B58&gt;50,"50+"
)</f>
        <v>50+</v>
      </c>
      <c r="L58" s="11">
        <f>1</f>
        <v>1</v>
      </c>
      <c r="M58" s="1" t="str" cm="1">
        <f t="array" ref="M58">_xlfn.IFS(
AND(H58&gt;=0,H58&lt;=2),"0-2",
AND(H58&gt;=3,H58&lt;=5),"3-5",
AND(H58&gt;=6,H58&lt;=10),"6-10",
H58&gt;10,"10+"
)</f>
        <v>0-2</v>
      </c>
      <c r="N58" s="23" t="str" cm="1">
        <f t="array" ref="N58">_xlfn.IFS(Table1[[#This Row],[MonthlyIncome]]&lt;=40000,"L1",Table1[[#This Row],[MonthlyIncome]]&gt;40000,"L2")</f>
        <v>L2</v>
      </c>
    </row>
    <row r="59" spans="1:14" hidden="1" x14ac:dyDescent="0.3">
      <c r="A59" s="2">
        <v>1058</v>
      </c>
      <c r="B59" s="1">
        <v>35</v>
      </c>
      <c r="C59" s="1" t="s">
        <v>10</v>
      </c>
      <c r="D59" s="1" t="s">
        <v>15</v>
      </c>
      <c r="E59" s="1" t="s">
        <v>19</v>
      </c>
      <c r="F59" s="1" t="s">
        <v>23</v>
      </c>
      <c r="G59" s="7">
        <v>104555</v>
      </c>
      <c r="H59" s="1">
        <v>7</v>
      </c>
      <c r="I59" s="1" t="s">
        <v>25</v>
      </c>
      <c r="J59" s="1">
        <f t="shared" si="1"/>
        <v>0</v>
      </c>
      <c r="K59" s="1" t="str" cm="1">
        <f t="array" ref="K59">_xlfn.IFS(
   AND(B59&gt;=22,B59&lt;=30),"22-30",
   AND(B59&gt;=31,B59&lt;=40),"31-40",
   AND(B59&gt;=41,B59&lt;=50),"41-50",
   B59&gt;50,"50+"
)</f>
        <v>31-40</v>
      </c>
      <c r="L59" s="11">
        <f>1</f>
        <v>1</v>
      </c>
      <c r="M59" s="1" t="str" cm="1">
        <f t="array" ref="M59">_xlfn.IFS(
AND(H59&gt;=0,H59&lt;=2),"0-2",
AND(H59&gt;=3,H59&lt;=5),"3-5",
AND(H59&gt;=6,H59&lt;=10),"6-10",
H59&gt;10,"10+"
)</f>
        <v>6-10</v>
      </c>
      <c r="N59" s="23" t="str" cm="1">
        <f t="array" ref="N59">_xlfn.IFS(Table1[[#This Row],[MonthlyIncome]]&lt;=40000,"L1",Table1[[#This Row],[MonthlyIncome]]&gt;40000,"L2")</f>
        <v>L2</v>
      </c>
    </row>
    <row r="60" spans="1:14" hidden="1" x14ac:dyDescent="0.3">
      <c r="A60" s="2">
        <v>1059</v>
      </c>
      <c r="B60" s="1">
        <v>52</v>
      </c>
      <c r="C60" s="1" t="s">
        <v>9</v>
      </c>
      <c r="D60" s="1" t="s">
        <v>13</v>
      </c>
      <c r="E60" s="1" t="s">
        <v>19</v>
      </c>
      <c r="F60" s="1" t="s">
        <v>22</v>
      </c>
      <c r="G60" s="7">
        <v>93698</v>
      </c>
      <c r="H60" s="1">
        <v>6</v>
      </c>
      <c r="I60" s="1" t="s">
        <v>25</v>
      </c>
      <c r="J60" s="1">
        <f t="shared" si="1"/>
        <v>0</v>
      </c>
      <c r="K60" s="1" t="str" cm="1">
        <f t="array" ref="K60">_xlfn.IFS(
   AND(B60&gt;=22,B60&lt;=30),"22-30",
   AND(B60&gt;=31,B60&lt;=40),"31-40",
   AND(B60&gt;=41,B60&lt;=50),"41-50",
   B60&gt;50,"50+"
)</f>
        <v>50+</v>
      </c>
      <c r="L60" s="11">
        <f>1</f>
        <v>1</v>
      </c>
      <c r="M60" s="1" t="str" cm="1">
        <f t="array" ref="M60">_xlfn.IFS(
AND(H60&gt;=0,H60&lt;=2),"0-2",
AND(H60&gt;=3,H60&lt;=5),"3-5",
AND(H60&gt;=6,H60&lt;=10),"6-10",
H60&gt;10,"10+"
)</f>
        <v>6-10</v>
      </c>
      <c r="N60" s="23" t="str" cm="1">
        <f t="array" ref="N60">_xlfn.IFS(Table1[[#This Row],[MonthlyIncome]]&lt;=40000,"L1",Table1[[#This Row],[MonthlyIncome]]&gt;40000,"L2")</f>
        <v>L2</v>
      </c>
    </row>
    <row r="61" spans="1:14" x14ac:dyDescent="0.3">
      <c r="A61" s="2">
        <v>1060</v>
      </c>
      <c r="B61" s="1">
        <v>36</v>
      </c>
      <c r="C61" s="1" t="s">
        <v>9</v>
      </c>
      <c r="D61" s="1" t="s">
        <v>11</v>
      </c>
      <c r="E61" s="1" t="s">
        <v>19</v>
      </c>
      <c r="F61" s="1" t="s">
        <v>24</v>
      </c>
      <c r="G61" s="7">
        <v>25415</v>
      </c>
      <c r="H61" s="1">
        <v>2</v>
      </c>
      <c r="I61" s="1" t="s">
        <v>25</v>
      </c>
      <c r="J61" s="1">
        <f t="shared" si="1"/>
        <v>0</v>
      </c>
      <c r="K61" s="1" t="str" cm="1">
        <f t="array" ref="K61">_xlfn.IFS(
   AND(B61&gt;=22,B61&lt;=30),"22-30",
   AND(B61&gt;=31,B61&lt;=40),"31-40",
   AND(B61&gt;=41,B61&lt;=50),"41-50",
   B61&gt;50,"50+"
)</f>
        <v>31-40</v>
      </c>
      <c r="L61" s="11">
        <f>1</f>
        <v>1</v>
      </c>
      <c r="M61" s="1" t="str" cm="1">
        <f t="array" ref="M61">_xlfn.IFS(
AND(H61&gt;=0,H61&lt;=2),"0-2",
AND(H61&gt;=3,H61&lt;=5),"3-5",
AND(H61&gt;=6,H61&lt;=10),"6-10",
H61&gt;10,"10+"
)</f>
        <v>0-2</v>
      </c>
      <c r="N61" s="23" t="str" cm="1">
        <f t="array" ref="N61">_xlfn.IFS(Table1[[#This Row],[MonthlyIncome]]&lt;=40000,"L1",Table1[[#This Row],[MonthlyIncome]]&gt;40000,"L2")</f>
        <v>L1</v>
      </c>
    </row>
    <row r="62" spans="1:14" hidden="1" x14ac:dyDescent="0.3">
      <c r="A62" s="2">
        <v>1061</v>
      </c>
      <c r="B62" s="1">
        <v>29</v>
      </c>
      <c r="C62" s="1" t="s">
        <v>10</v>
      </c>
      <c r="D62" s="1" t="s">
        <v>14</v>
      </c>
      <c r="E62" s="1" t="s">
        <v>19</v>
      </c>
      <c r="F62" s="1" t="s">
        <v>22</v>
      </c>
      <c r="G62" s="7">
        <v>56159</v>
      </c>
      <c r="H62" s="1">
        <v>9</v>
      </c>
      <c r="I62" s="1" t="s">
        <v>25</v>
      </c>
      <c r="J62" s="1">
        <f t="shared" si="1"/>
        <v>0</v>
      </c>
      <c r="K62" s="1" t="str" cm="1">
        <f t="array" ref="K62">_xlfn.IFS(
   AND(B62&gt;=22,B62&lt;=30),"22-30",
   AND(B62&gt;=31,B62&lt;=40),"31-40",
   AND(B62&gt;=41,B62&lt;=50),"41-50",
   B62&gt;50,"50+"
)</f>
        <v>22-30</v>
      </c>
      <c r="L62" s="11">
        <f>1</f>
        <v>1</v>
      </c>
      <c r="M62" s="1" t="str" cm="1">
        <f t="array" ref="M62">_xlfn.IFS(
AND(H62&gt;=0,H62&lt;=2),"0-2",
AND(H62&gt;=3,H62&lt;=5),"3-5",
AND(H62&gt;=6,H62&lt;=10),"6-10",
H62&gt;10,"10+"
)</f>
        <v>6-10</v>
      </c>
      <c r="N62" s="23" t="str" cm="1">
        <f t="array" ref="N62">_xlfn.IFS(Table1[[#This Row],[MonthlyIncome]]&lt;=40000,"L1",Table1[[#This Row],[MonthlyIncome]]&gt;40000,"L2")</f>
        <v>L2</v>
      </c>
    </row>
    <row r="63" spans="1:14" hidden="1" x14ac:dyDescent="0.3">
      <c r="A63" s="2">
        <v>1062</v>
      </c>
      <c r="B63" s="1">
        <v>35</v>
      </c>
      <c r="C63" s="1" t="s">
        <v>10</v>
      </c>
      <c r="D63" s="1" t="s">
        <v>13</v>
      </c>
      <c r="E63" s="1" t="s">
        <v>20</v>
      </c>
      <c r="F63" s="1" t="s">
        <v>23</v>
      </c>
      <c r="G63" s="7">
        <v>63925</v>
      </c>
      <c r="H63" s="1">
        <v>9</v>
      </c>
      <c r="I63" s="1" t="s">
        <v>25</v>
      </c>
      <c r="J63" s="1">
        <f t="shared" si="1"/>
        <v>0</v>
      </c>
      <c r="K63" s="1" t="str" cm="1">
        <f t="array" ref="K63">_xlfn.IFS(
   AND(B63&gt;=22,B63&lt;=30),"22-30",
   AND(B63&gt;=31,B63&lt;=40),"31-40",
   AND(B63&gt;=41,B63&lt;=50),"41-50",
   B63&gt;50,"50+"
)</f>
        <v>31-40</v>
      </c>
      <c r="L63" s="11">
        <f>1</f>
        <v>1</v>
      </c>
      <c r="M63" s="1" t="str" cm="1">
        <f t="array" ref="M63">_xlfn.IFS(
AND(H63&gt;=0,H63&lt;=2),"0-2",
AND(H63&gt;=3,H63&lt;=5),"3-5",
AND(H63&gt;=6,H63&lt;=10),"6-10",
H63&gt;10,"10+"
)</f>
        <v>6-10</v>
      </c>
      <c r="N63" s="23" t="str" cm="1">
        <f t="array" ref="N63">_xlfn.IFS(Table1[[#This Row],[MonthlyIncome]]&lt;=40000,"L1",Table1[[#This Row],[MonthlyIncome]]&gt;40000,"L2")</f>
        <v>L2</v>
      </c>
    </row>
    <row r="64" spans="1:14" x14ac:dyDescent="0.3">
      <c r="A64" s="2">
        <v>1063</v>
      </c>
      <c r="B64" s="1">
        <v>44</v>
      </c>
      <c r="C64" s="1" t="s">
        <v>10</v>
      </c>
      <c r="D64" s="1" t="s">
        <v>15</v>
      </c>
      <c r="E64" s="1" t="s">
        <v>16</v>
      </c>
      <c r="F64" s="1" t="s">
        <v>22</v>
      </c>
      <c r="G64" s="7">
        <v>25951</v>
      </c>
      <c r="H64" s="1">
        <v>18</v>
      </c>
      <c r="I64" s="1" t="s">
        <v>25</v>
      </c>
      <c r="J64" s="1">
        <f t="shared" si="1"/>
        <v>0</v>
      </c>
      <c r="K64" s="1" t="str" cm="1">
        <f t="array" ref="K64">_xlfn.IFS(
   AND(B64&gt;=22,B64&lt;=30),"22-30",
   AND(B64&gt;=31,B64&lt;=40),"31-40",
   AND(B64&gt;=41,B64&lt;=50),"41-50",
   B64&gt;50,"50+"
)</f>
        <v>41-50</v>
      </c>
      <c r="L64" s="11">
        <f>1</f>
        <v>1</v>
      </c>
      <c r="M64" s="1" t="str" cm="1">
        <f t="array" ref="M64">_xlfn.IFS(
AND(H64&gt;=0,H64&lt;=2),"0-2",
AND(H64&gt;=3,H64&lt;=5),"3-5",
AND(H64&gt;=6,H64&lt;=10),"6-10",
H64&gt;10,"10+"
)</f>
        <v>10+</v>
      </c>
      <c r="N64" s="23" t="str" cm="1">
        <f t="array" ref="N64">_xlfn.IFS(Table1[[#This Row],[MonthlyIncome]]&lt;=40000,"L1",Table1[[#This Row],[MonthlyIncome]]&gt;40000,"L2")</f>
        <v>L1</v>
      </c>
    </row>
    <row r="65" spans="1:14" hidden="1" x14ac:dyDescent="0.3">
      <c r="A65" s="2">
        <v>1064</v>
      </c>
      <c r="B65" s="1">
        <v>42</v>
      </c>
      <c r="C65" s="1" t="s">
        <v>10</v>
      </c>
      <c r="D65" s="1" t="s">
        <v>12</v>
      </c>
      <c r="E65" s="1" t="s">
        <v>19</v>
      </c>
      <c r="F65" s="1" t="s">
        <v>24</v>
      </c>
      <c r="G65" s="7">
        <v>107388</v>
      </c>
      <c r="H65" s="1">
        <v>13</v>
      </c>
      <c r="I65" s="1" t="s">
        <v>26</v>
      </c>
      <c r="J65" s="1">
        <f t="shared" si="1"/>
        <v>1</v>
      </c>
      <c r="K65" s="1" t="str" cm="1">
        <f t="array" ref="K65">_xlfn.IFS(
   AND(B65&gt;=22,B65&lt;=30),"22-30",
   AND(B65&gt;=31,B65&lt;=40),"31-40",
   AND(B65&gt;=41,B65&lt;=50),"41-50",
   B65&gt;50,"50+"
)</f>
        <v>41-50</v>
      </c>
      <c r="L65" s="11">
        <f>1</f>
        <v>1</v>
      </c>
      <c r="M65" s="1" t="str" cm="1">
        <f t="array" ref="M65">_xlfn.IFS(
AND(H65&gt;=0,H65&lt;=2),"0-2",
AND(H65&gt;=3,H65&lt;=5),"3-5",
AND(H65&gt;=6,H65&lt;=10),"6-10",
H65&gt;10,"10+"
)</f>
        <v>10+</v>
      </c>
      <c r="N65" s="23" t="str" cm="1">
        <f t="array" ref="N65">_xlfn.IFS(Table1[[#This Row],[MonthlyIncome]]&lt;=40000,"L1",Table1[[#This Row],[MonthlyIncome]]&gt;40000,"L2")</f>
        <v>L2</v>
      </c>
    </row>
    <row r="66" spans="1:14" x14ac:dyDescent="0.3">
      <c r="A66" s="2">
        <v>1065</v>
      </c>
      <c r="B66" s="1">
        <v>37</v>
      </c>
      <c r="C66" s="1" t="s">
        <v>9</v>
      </c>
      <c r="D66" s="1" t="s">
        <v>15</v>
      </c>
      <c r="E66" s="1" t="s">
        <v>16</v>
      </c>
      <c r="F66" s="1" t="s">
        <v>22</v>
      </c>
      <c r="G66" s="7">
        <v>28007</v>
      </c>
      <c r="H66" s="1">
        <v>1</v>
      </c>
      <c r="I66" s="1" t="s">
        <v>26</v>
      </c>
      <c r="J66" s="1">
        <f t="shared" ref="J66:J97" si="2">IF(I66="No",0,IF(I66="Yes",1))</f>
        <v>1</v>
      </c>
      <c r="K66" s="1" t="str" cm="1">
        <f t="array" ref="K66">_xlfn.IFS(
   AND(B66&gt;=22,B66&lt;=30),"22-30",
   AND(B66&gt;=31,B66&lt;=40),"31-40",
   AND(B66&gt;=41,B66&lt;=50),"41-50",
   B66&gt;50,"50+"
)</f>
        <v>31-40</v>
      </c>
      <c r="L66" s="11">
        <f>1</f>
        <v>1</v>
      </c>
      <c r="M66" s="1" t="str" cm="1">
        <f t="array" ref="M66">_xlfn.IFS(
AND(H66&gt;=0,H66&lt;=2),"0-2",
AND(H66&gt;=3,H66&lt;=5),"3-5",
AND(H66&gt;=6,H66&lt;=10),"6-10",
H66&gt;10,"10+"
)</f>
        <v>0-2</v>
      </c>
      <c r="N66" s="23" t="str" cm="1">
        <f t="array" ref="N66">_xlfn.IFS(Table1[[#This Row],[MonthlyIncome]]&lt;=40000,"L1",Table1[[#This Row],[MonthlyIncome]]&gt;40000,"L2")</f>
        <v>L1</v>
      </c>
    </row>
    <row r="67" spans="1:14" hidden="1" x14ac:dyDescent="0.3">
      <c r="A67" s="2">
        <v>1066</v>
      </c>
      <c r="B67" s="1">
        <v>39</v>
      </c>
      <c r="C67" s="1" t="s">
        <v>9</v>
      </c>
      <c r="D67" s="1" t="s">
        <v>11</v>
      </c>
      <c r="E67" s="1" t="s">
        <v>20</v>
      </c>
      <c r="F67" s="1" t="s">
        <v>23</v>
      </c>
      <c r="G67" s="7">
        <v>61832</v>
      </c>
      <c r="H67" s="1">
        <v>0</v>
      </c>
      <c r="I67" s="1" t="s">
        <v>25</v>
      </c>
      <c r="J67" s="1">
        <f t="shared" si="2"/>
        <v>0</v>
      </c>
      <c r="K67" s="1" t="str" cm="1">
        <f t="array" ref="K67">_xlfn.IFS(
   AND(B67&gt;=22,B67&lt;=30),"22-30",
   AND(B67&gt;=31,B67&lt;=40),"31-40",
   AND(B67&gt;=41,B67&lt;=50),"41-50",
   B67&gt;50,"50+"
)</f>
        <v>31-40</v>
      </c>
      <c r="L67" s="11">
        <f>1</f>
        <v>1</v>
      </c>
      <c r="M67" s="1" t="str" cm="1">
        <f t="array" ref="M67">_xlfn.IFS(
AND(H67&gt;=0,H67&lt;=2),"0-2",
AND(H67&gt;=3,H67&lt;=5),"3-5",
AND(H67&gt;=6,H67&lt;=10),"6-10",
H67&gt;10,"10+"
)</f>
        <v>0-2</v>
      </c>
      <c r="N67" s="23" t="str" cm="1">
        <f t="array" ref="N67">_xlfn.IFS(Table1[[#This Row],[MonthlyIncome]]&lt;=40000,"L1",Table1[[#This Row],[MonthlyIncome]]&gt;40000,"L2")</f>
        <v>L2</v>
      </c>
    </row>
    <row r="68" spans="1:14" hidden="1" x14ac:dyDescent="0.3">
      <c r="A68" s="2">
        <v>1067</v>
      </c>
      <c r="B68" s="1">
        <v>45</v>
      </c>
      <c r="C68" s="1" t="s">
        <v>9</v>
      </c>
      <c r="D68" s="1" t="s">
        <v>15</v>
      </c>
      <c r="E68" s="1" t="s">
        <v>20</v>
      </c>
      <c r="F68" s="1" t="s">
        <v>24</v>
      </c>
      <c r="G68" s="7">
        <v>78596</v>
      </c>
      <c r="H68" s="1">
        <v>17</v>
      </c>
      <c r="I68" s="1" t="s">
        <v>25</v>
      </c>
      <c r="J68" s="1">
        <f t="shared" si="2"/>
        <v>0</v>
      </c>
      <c r="K68" s="1" t="str" cm="1">
        <f t="array" ref="K68">_xlfn.IFS(
   AND(B68&gt;=22,B68&lt;=30),"22-30",
   AND(B68&gt;=31,B68&lt;=40),"31-40",
   AND(B68&gt;=41,B68&lt;=50),"41-50",
   B68&gt;50,"50+"
)</f>
        <v>41-50</v>
      </c>
      <c r="L68" s="11">
        <f>1</f>
        <v>1</v>
      </c>
      <c r="M68" s="1" t="str" cm="1">
        <f t="array" ref="M68">_xlfn.IFS(
AND(H68&gt;=0,H68&lt;=2),"0-2",
AND(H68&gt;=3,H68&lt;=5),"3-5",
AND(H68&gt;=6,H68&lt;=10),"6-10",
H68&gt;10,"10+"
)</f>
        <v>10+</v>
      </c>
      <c r="N68" s="23" t="str" cm="1">
        <f t="array" ref="N68">_xlfn.IFS(Table1[[#This Row],[MonthlyIncome]]&lt;=40000,"L1",Table1[[#This Row],[MonthlyIncome]]&gt;40000,"L2")</f>
        <v>L2</v>
      </c>
    </row>
    <row r="69" spans="1:14" hidden="1" x14ac:dyDescent="0.3">
      <c r="A69" s="2">
        <v>1068</v>
      </c>
      <c r="B69" s="1">
        <v>47</v>
      </c>
      <c r="C69" s="1" t="s">
        <v>9</v>
      </c>
      <c r="D69" s="1" t="s">
        <v>12</v>
      </c>
      <c r="E69" s="1" t="s">
        <v>16</v>
      </c>
      <c r="F69" s="1" t="s">
        <v>21</v>
      </c>
      <c r="G69" s="7">
        <v>50523</v>
      </c>
      <c r="H69" s="1">
        <v>6</v>
      </c>
      <c r="I69" s="1" t="s">
        <v>26</v>
      </c>
      <c r="J69" s="1">
        <f t="shared" si="2"/>
        <v>1</v>
      </c>
      <c r="K69" s="1" t="str" cm="1">
        <f t="array" ref="K69">_xlfn.IFS(
   AND(B69&gt;=22,B69&lt;=30),"22-30",
   AND(B69&gt;=31,B69&lt;=40),"31-40",
   AND(B69&gt;=41,B69&lt;=50),"41-50",
   B69&gt;50,"50+"
)</f>
        <v>41-50</v>
      </c>
      <c r="L69" s="11">
        <f>1</f>
        <v>1</v>
      </c>
      <c r="M69" s="1" t="str" cm="1">
        <f t="array" ref="M69">_xlfn.IFS(
AND(H69&gt;=0,H69&lt;=2),"0-2",
AND(H69&gt;=3,H69&lt;=5),"3-5",
AND(H69&gt;=6,H69&lt;=10),"6-10",
H69&gt;10,"10+"
)</f>
        <v>6-10</v>
      </c>
      <c r="N69" s="23" t="str" cm="1">
        <f t="array" ref="N69">_xlfn.IFS(Table1[[#This Row],[MonthlyIncome]]&lt;=40000,"L1",Table1[[#This Row],[MonthlyIncome]]&gt;40000,"L2")</f>
        <v>L2</v>
      </c>
    </row>
    <row r="70" spans="1:14" hidden="1" x14ac:dyDescent="0.3">
      <c r="A70" s="2">
        <v>1069</v>
      </c>
      <c r="B70" s="1">
        <v>46</v>
      </c>
      <c r="C70" s="1" t="s">
        <v>9</v>
      </c>
      <c r="D70" s="1" t="s">
        <v>11</v>
      </c>
      <c r="E70" s="1" t="s">
        <v>17</v>
      </c>
      <c r="F70" s="1" t="s">
        <v>23</v>
      </c>
      <c r="G70" s="7">
        <v>108861</v>
      </c>
      <c r="H70" s="1">
        <v>7</v>
      </c>
      <c r="I70" s="1" t="s">
        <v>26</v>
      </c>
      <c r="J70" s="1">
        <f t="shared" si="2"/>
        <v>1</v>
      </c>
      <c r="K70" s="1" t="str" cm="1">
        <f t="array" ref="K70">_xlfn.IFS(
   AND(B70&gt;=22,B70&lt;=30),"22-30",
   AND(B70&gt;=31,B70&lt;=40),"31-40",
   AND(B70&gt;=41,B70&lt;=50),"41-50",
   B70&gt;50,"50+"
)</f>
        <v>41-50</v>
      </c>
      <c r="L70" s="11">
        <f>1</f>
        <v>1</v>
      </c>
      <c r="M70" s="1" t="str" cm="1">
        <f t="array" ref="M70">_xlfn.IFS(
AND(H70&gt;=0,H70&lt;=2),"0-2",
AND(H70&gt;=3,H70&lt;=5),"3-5",
AND(H70&gt;=6,H70&lt;=10),"6-10",
H70&gt;10,"10+"
)</f>
        <v>6-10</v>
      </c>
      <c r="N70" s="23" t="str" cm="1">
        <f t="array" ref="N70">_xlfn.IFS(Table1[[#This Row],[MonthlyIncome]]&lt;=40000,"L1",Table1[[#This Row],[MonthlyIncome]]&gt;40000,"L2")</f>
        <v>L2</v>
      </c>
    </row>
    <row r="71" spans="1:14" hidden="1" x14ac:dyDescent="0.3">
      <c r="A71" s="2">
        <v>1070</v>
      </c>
      <c r="B71" s="1">
        <v>50</v>
      </c>
      <c r="C71" s="1" t="s">
        <v>9</v>
      </c>
      <c r="D71" s="1" t="s">
        <v>15</v>
      </c>
      <c r="E71" s="1" t="s">
        <v>18</v>
      </c>
      <c r="F71" s="1" t="s">
        <v>24</v>
      </c>
      <c r="G71" s="7">
        <v>106740</v>
      </c>
      <c r="H71" s="1">
        <v>0</v>
      </c>
      <c r="I71" s="1" t="s">
        <v>26</v>
      </c>
      <c r="J71" s="1">
        <f t="shared" si="2"/>
        <v>1</v>
      </c>
      <c r="K71" s="1" t="str" cm="1">
        <f t="array" ref="K71">_xlfn.IFS(
   AND(B71&gt;=22,B71&lt;=30),"22-30",
   AND(B71&gt;=31,B71&lt;=40),"31-40",
   AND(B71&gt;=41,B71&lt;=50),"41-50",
   B71&gt;50,"50+"
)</f>
        <v>41-50</v>
      </c>
      <c r="L71" s="11">
        <f>1</f>
        <v>1</v>
      </c>
      <c r="M71" s="1" t="str" cm="1">
        <f t="array" ref="M71">_xlfn.IFS(
AND(H71&gt;=0,H71&lt;=2),"0-2",
AND(H71&gt;=3,H71&lt;=5),"3-5",
AND(H71&gt;=6,H71&lt;=10),"6-10",
H71&gt;10,"10+"
)</f>
        <v>0-2</v>
      </c>
      <c r="N71" s="23" t="str" cm="1">
        <f t="array" ref="N71">_xlfn.IFS(Table1[[#This Row],[MonthlyIncome]]&lt;=40000,"L1",Table1[[#This Row],[MonthlyIncome]]&gt;40000,"L2")</f>
        <v>L2</v>
      </c>
    </row>
    <row r="72" spans="1:14" x14ac:dyDescent="0.3">
      <c r="A72" s="2">
        <v>1071</v>
      </c>
      <c r="B72" s="1">
        <v>36</v>
      </c>
      <c r="C72" s="1" t="s">
        <v>10</v>
      </c>
      <c r="D72" s="1" t="s">
        <v>11</v>
      </c>
      <c r="E72" s="1" t="s">
        <v>17</v>
      </c>
      <c r="F72" s="1" t="s">
        <v>24</v>
      </c>
      <c r="G72" s="7">
        <v>35524</v>
      </c>
      <c r="H72" s="1">
        <v>2</v>
      </c>
      <c r="I72" s="1" t="s">
        <v>26</v>
      </c>
      <c r="J72" s="1">
        <f t="shared" si="2"/>
        <v>1</v>
      </c>
      <c r="K72" s="1" t="str" cm="1">
        <f t="array" ref="K72">_xlfn.IFS(
   AND(B72&gt;=22,B72&lt;=30),"22-30",
   AND(B72&gt;=31,B72&lt;=40),"31-40",
   AND(B72&gt;=41,B72&lt;=50),"41-50",
   B72&gt;50,"50+"
)</f>
        <v>31-40</v>
      </c>
      <c r="L72" s="11">
        <f>1</f>
        <v>1</v>
      </c>
      <c r="M72" s="1" t="str" cm="1">
        <f t="array" ref="M72">_xlfn.IFS(
AND(H72&gt;=0,H72&lt;=2),"0-2",
AND(H72&gt;=3,H72&lt;=5),"3-5",
AND(H72&gt;=6,H72&lt;=10),"6-10",
H72&gt;10,"10+"
)</f>
        <v>0-2</v>
      </c>
      <c r="N72" s="23" t="str" cm="1">
        <f t="array" ref="N72">_xlfn.IFS(Table1[[#This Row],[MonthlyIncome]]&lt;=40000,"L1",Table1[[#This Row],[MonthlyIncome]]&gt;40000,"L2")</f>
        <v>L1</v>
      </c>
    </row>
    <row r="73" spans="1:14" x14ac:dyDescent="0.3">
      <c r="A73" s="2">
        <v>1072</v>
      </c>
      <c r="B73" s="1">
        <v>22</v>
      </c>
      <c r="C73" s="1" t="s">
        <v>9</v>
      </c>
      <c r="D73" s="1" t="s">
        <v>14</v>
      </c>
      <c r="E73" s="1" t="s">
        <v>17</v>
      </c>
      <c r="F73" s="1" t="s">
        <v>21</v>
      </c>
      <c r="G73" s="7">
        <v>39282</v>
      </c>
      <c r="H73" s="1">
        <v>7</v>
      </c>
      <c r="I73" s="1" t="s">
        <v>26</v>
      </c>
      <c r="J73" s="1">
        <f t="shared" si="2"/>
        <v>1</v>
      </c>
      <c r="K73" s="1" t="str" cm="1">
        <f t="array" ref="K73">_xlfn.IFS(
   AND(B73&gt;=22,B73&lt;=30),"22-30",
   AND(B73&gt;=31,B73&lt;=40),"31-40",
   AND(B73&gt;=41,B73&lt;=50),"41-50",
   B73&gt;50,"50+"
)</f>
        <v>22-30</v>
      </c>
      <c r="L73" s="11">
        <f>1</f>
        <v>1</v>
      </c>
      <c r="M73" s="1" t="str" cm="1">
        <f t="array" ref="M73">_xlfn.IFS(
AND(H73&gt;=0,H73&lt;=2),"0-2",
AND(H73&gt;=3,H73&lt;=5),"3-5",
AND(H73&gt;=6,H73&lt;=10),"6-10",
H73&gt;10,"10+"
)</f>
        <v>6-10</v>
      </c>
      <c r="N73" s="23" t="str" cm="1">
        <f t="array" ref="N73">_xlfn.IFS(Table1[[#This Row],[MonthlyIncome]]&lt;=40000,"L1",Table1[[#This Row],[MonthlyIncome]]&gt;40000,"L2")</f>
        <v>L1</v>
      </c>
    </row>
    <row r="74" spans="1:14" hidden="1" x14ac:dyDescent="0.3">
      <c r="A74" s="2">
        <v>1073</v>
      </c>
      <c r="B74" s="1">
        <v>46</v>
      </c>
      <c r="C74" s="1" t="s">
        <v>10</v>
      </c>
      <c r="D74" s="1" t="s">
        <v>14</v>
      </c>
      <c r="E74" s="1" t="s">
        <v>17</v>
      </c>
      <c r="F74" s="1" t="s">
        <v>22</v>
      </c>
      <c r="G74" s="7">
        <v>43930</v>
      </c>
      <c r="H74" s="1">
        <v>14</v>
      </c>
      <c r="I74" s="1" t="s">
        <v>25</v>
      </c>
      <c r="J74" s="1">
        <f t="shared" si="2"/>
        <v>0</v>
      </c>
      <c r="K74" s="1" t="str" cm="1">
        <f t="array" ref="K74">_xlfn.IFS(
   AND(B74&gt;=22,B74&lt;=30),"22-30",
   AND(B74&gt;=31,B74&lt;=40),"31-40",
   AND(B74&gt;=41,B74&lt;=50),"41-50",
   B74&gt;50,"50+"
)</f>
        <v>41-50</v>
      </c>
      <c r="L74" s="11">
        <f>1</f>
        <v>1</v>
      </c>
      <c r="M74" s="1" t="str" cm="1">
        <f t="array" ref="M74">_xlfn.IFS(
AND(H74&gt;=0,H74&lt;=2),"0-2",
AND(H74&gt;=3,H74&lt;=5),"3-5",
AND(H74&gt;=6,H74&lt;=10),"6-10",
H74&gt;10,"10+"
)</f>
        <v>10+</v>
      </c>
      <c r="N74" s="23" t="str" cm="1">
        <f t="array" ref="N74">_xlfn.IFS(Table1[[#This Row],[MonthlyIncome]]&lt;=40000,"L1",Table1[[#This Row],[MonthlyIncome]]&gt;40000,"L2")</f>
        <v>L2</v>
      </c>
    </row>
    <row r="75" spans="1:14" x14ac:dyDescent="0.3">
      <c r="A75" s="2">
        <v>1074</v>
      </c>
      <c r="B75" s="1">
        <v>28</v>
      </c>
      <c r="C75" s="1" t="s">
        <v>10</v>
      </c>
      <c r="D75" s="1" t="s">
        <v>15</v>
      </c>
      <c r="E75" s="1" t="s">
        <v>19</v>
      </c>
      <c r="F75" s="1" t="s">
        <v>22</v>
      </c>
      <c r="G75" s="7">
        <v>20077</v>
      </c>
      <c r="H75" s="1">
        <v>4</v>
      </c>
      <c r="I75" s="1" t="s">
        <v>25</v>
      </c>
      <c r="J75" s="1">
        <f t="shared" si="2"/>
        <v>0</v>
      </c>
      <c r="K75" s="1" t="str" cm="1">
        <f t="array" ref="K75">_xlfn.IFS(
   AND(B75&gt;=22,B75&lt;=30),"22-30",
   AND(B75&gt;=31,B75&lt;=40),"31-40",
   AND(B75&gt;=41,B75&lt;=50),"41-50",
   B75&gt;50,"50+"
)</f>
        <v>22-30</v>
      </c>
      <c r="L75" s="11">
        <f>1</f>
        <v>1</v>
      </c>
      <c r="M75" s="1" t="str" cm="1">
        <f t="array" ref="M75">_xlfn.IFS(
AND(H75&gt;=0,H75&lt;=2),"0-2",
AND(H75&gt;=3,H75&lt;=5),"3-5",
AND(H75&gt;=6,H75&lt;=10),"6-10",
H75&gt;10,"10+"
)</f>
        <v>3-5</v>
      </c>
      <c r="N75" s="23" t="str" cm="1">
        <f t="array" ref="N75">_xlfn.IFS(Table1[[#This Row],[MonthlyIncome]]&lt;=40000,"L1",Table1[[#This Row],[MonthlyIncome]]&gt;40000,"L2")</f>
        <v>L1</v>
      </c>
    </row>
    <row r="76" spans="1:14" hidden="1" x14ac:dyDescent="0.3">
      <c r="A76" s="2">
        <v>1075</v>
      </c>
      <c r="B76" s="1">
        <v>30</v>
      </c>
      <c r="C76" s="1" t="s">
        <v>9</v>
      </c>
      <c r="D76" s="1" t="s">
        <v>11</v>
      </c>
      <c r="E76" s="1" t="s">
        <v>20</v>
      </c>
      <c r="F76" s="1" t="s">
        <v>23</v>
      </c>
      <c r="G76" s="7">
        <v>40611</v>
      </c>
      <c r="H76" s="1">
        <v>2</v>
      </c>
      <c r="I76" s="1" t="s">
        <v>25</v>
      </c>
      <c r="J76" s="1">
        <f t="shared" si="2"/>
        <v>0</v>
      </c>
      <c r="K76" s="1" t="str" cm="1">
        <f t="array" ref="K76">_xlfn.IFS(
   AND(B76&gt;=22,B76&lt;=30),"22-30",
   AND(B76&gt;=31,B76&lt;=40),"31-40",
   AND(B76&gt;=41,B76&lt;=50),"41-50",
   B76&gt;50,"50+"
)</f>
        <v>22-30</v>
      </c>
      <c r="L76" s="11">
        <f>1</f>
        <v>1</v>
      </c>
      <c r="M76" s="1" t="str" cm="1">
        <f t="array" ref="M76">_xlfn.IFS(
AND(H76&gt;=0,H76&lt;=2),"0-2",
AND(H76&gt;=3,H76&lt;=5),"3-5",
AND(H76&gt;=6,H76&lt;=10),"6-10",
H76&gt;10,"10+"
)</f>
        <v>0-2</v>
      </c>
      <c r="N76" s="23" t="str" cm="1">
        <f t="array" ref="N76">_xlfn.IFS(Table1[[#This Row],[MonthlyIncome]]&lt;=40000,"L1",Table1[[#This Row],[MonthlyIncome]]&gt;40000,"L2")</f>
        <v>L2</v>
      </c>
    </row>
    <row r="77" spans="1:14" x14ac:dyDescent="0.3">
      <c r="A77" s="2">
        <v>1076</v>
      </c>
      <c r="B77" s="1">
        <v>45</v>
      </c>
      <c r="C77" s="1" t="s">
        <v>10</v>
      </c>
      <c r="D77" s="1" t="s">
        <v>12</v>
      </c>
      <c r="E77" s="1" t="s">
        <v>17</v>
      </c>
      <c r="F77" s="1" t="s">
        <v>21</v>
      </c>
      <c r="G77" s="7">
        <v>36984</v>
      </c>
      <c r="H77" s="1">
        <v>18</v>
      </c>
      <c r="I77" s="1" t="s">
        <v>25</v>
      </c>
      <c r="J77" s="1">
        <f t="shared" si="2"/>
        <v>0</v>
      </c>
      <c r="K77" s="1" t="str" cm="1">
        <f t="array" ref="K77">_xlfn.IFS(
   AND(B77&gt;=22,B77&lt;=30),"22-30",
   AND(B77&gt;=31,B77&lt;=40),"31-40",
   AND(B77&gt;=41,B77&lt;=50),"41-50",
   B77&gt;50,"50+"
)</f>
        <v>41-50</v>
      </c>
      <c r="L77" s="11">
        <f>1</f>
        <v>1</v>
      </c>
      <c r="M77" s="1" t="str" cm="1">
        <f t="array" ref="M77">_xlfn.IFS(
AND(H77&gt;=0,H77&lt;=2),"0-2",
AND(H77&gt;=3,H77&lt;=5),"3-5",
AND(H77&gt;=6,H77&lt;=10),"6-10",
H77&gt;10,"10+"
)</f>
        <v>10+</v>
      </c>
      <c r="N77" s="23" t="str" cm="1">
        <f t="array" ref="N77">_xlfn.IFS(Table1[[#This Row],[MonthlyIncome]]&lt;=40000,"L1",Table1[[#This Row],[MonthlyIncome]]&gt;40000,"L2")</f>
        <v>L1</v>
      </c>
    </row>
    <row r="78" spans="1:14" x14ac:dyDescent="0.3">
      <c r="A78" s="2">
        <v>1077</v>
      </c>
      <c r="B78" s="1">
        <v>22</v>
      </c>
      <c r="C78" s="1" t="s">
        <v>9</v>
      </c>
      <c r="D78" s="1" t="s">
        <v>15</v>
      </c>
      <c r="E78" s="1" t="s">
        <v>20</v>
      </c>
      <c r="F78" s="1" t="s">
        <v>22</v>
      </c>
      <c r="G78" s="7">
        <v>34060</v>
      </c>
      <c r="H78" s="1">
        <v>0</v>
      </c>
      <c r="I78" s="1" t="s">
        <v>26</v>
      </c>
      <c r="J78" s="1">
        <f t="shared" si="2"/>
        <v>1</v>
      </c>
      <c r="K78" s="1" t="str" cm="1">
        <f t="array" ref="K78">_xlfn.IFS(
   AND(B78&gt;=22,B78&lt;=30),"22-30",
   AND(B78&gt;=31,B78&lt;=40),"31-40",
   AND(B78&gt;=41,B78&lt;=50),"41-50",
   B78&gt;50,"50+"
)</f>
        <v>22-30</v>
      </c>
      <c r="L78" s="11">
        <f>1</f>
        <v>1</v>
      </c>
      <c r="M78" s="1" t="str" cm="1">
        <f t="array" ref="M78">_xlfn.IFS(
AND(H78&gt;=0,H78&lt;=2),"0-2",
AND(H78&gt;=3,H78&lt;=5),"3-5",
AND(H78&gt;=6,H78&lt;=10),"6-10",
H78&gt;10,"10+"
)</f>
        <v>0-2</v>
      </c>
      <c r="N78" s="23" t="str" cm="1">
        <f t="array" ref="N78">_xlfn.IFS(Table1[[#This Row],[MonthlyIncome]]&lt;=40000,"L1",Table1[[#This Row],[MonthlyIncome]]&gt;40000,"L2")</f>
        <v>L1</v>
      </c>
    </row>
    <row r="79" spans="1:14" hidden="1" x14ac:dyDescent="0.3">
      <c r="A79" s="2">
        <v>1078</v>
      </c>
      <c r="B79" s="1">
        <v>29</v>
      </c>
      <c r="C79" s="1" t="s">
        <v>10</v>
      </c>
      <c r="D79" s="1" t="s">
        <v>14</v>
      </c>
      <c r="E79" s="1" t="s">
        <v>16</v>
      </c>
      <c r="F79" s="1" t="s">
        <v>21</v>
      </c>
      <c r="G79" s="7">
        <v>102985</v>
      </c>
      <c r="H79" s="1">
        <v>14</v>
      </c>
      <c r="I79" s="1" t="s">
        <v>25</v>
      </c>
      <c r="J79" s="1">
        <f t="shared" si="2"/>
        <v>0</v>
      </c>
      <c r="K79" s="1" t="str" cm="1">
        <f t="array" ref="K79">_xlfn.IFS(
   AND(B79&gt;=22,B79&lt;=30),"22-30",
   AND(B79&gt;=31,B79&lt;=40),"31-40",
   AND(B79&gt;=41,B79&lt;=50),"41-50",
   B79&gt;50,"50+"
)</f>
        <v>22-30</v>
      </c>
      <c r="L79" s="11">
        <f>1</f>
        <v>1</v>
      </c>
      <c r="M79" s="1" t="str" cm="1">
        <f t="array" ref="M79">_xlfn.IFS(
AND(H79&gt;=0,H79&lt;=2),"0-2",
AND(H79&gt;=3,H79&lt;=5),"3-5",
AND(H79&gt;=6,H79&lt;=10),"6-10",
H79&gt;10,"10+"
)</f>
        <v>10+</v>
      </c>
      <c r="N79" s="23" t="str" cm="1">
        <f t="array" ref="N79">_xlfn.IFS(Table1[[#This Row],[MonthlyIncome]]&lt;=40000,"L1",Table1[[#This Row],[MonthlyIncome]]&gt;40000,"L2")</f>
        <v>L2</v>
      </c>
    </row>
    <row r="80" spans="1:14" hidden="1" x14ac:dyDescent="0.3">
      <c r="A80" s="2">
        <v>1079</v>
      </c>
      <c r="B80" s="1">
        <v>45</v>
      </c>
      <c r="C80" s="1" t="s">
        <v>9</v>
      </c>
      <c r="D80" s="1" t="s">
        <v>14</v>
      </c>
      <c r="E80" s="1" t="s">
        <v>18</v>
      </c>
      <c r="F80" s="1" t="s">
        <v>22</v>
      </c>
      <c r="G80" s="7">
        <v>104056</v>
      </c>
      <c r="H80" s="1">
        <v>7</v>
      </c>
      <c r="I80" s="1" t="s">
        <v>25</v>
      </c>
      <c r="J80" s="1">
        <f t="shared" si="2"/>
        <v>0</v>
      </c>
      <c r="K80" s="1" t="str" cm="1">
        <f t="array" ref="K80">_xlfn.IFS(
   AND(B80&gt;=22,B80&lt;=30),"22-30",
   AND(B80&gt;=31,B80&lt;=40),"31-40",
   AND(B80&gt;=41,B80&lt;=50),"41-50",
   B80&gt;50,"50+"
)</f>
        <v>41-50</v>
      </c>
      <c r="L80" s="11">
        <f>1</f>
        <v>1</v>
      </c>
      <c r="M80" s="1" t="str" cm="1">
        <f t="array" ref="M80">_xlfn.IFS(
AND(H80&gt;=0,H80&lt;=2),"0-2",
AND(H80&gt;=3,H80&lt;=5),"3-5",
AND(H80&gt;=6,H80&lt;=10),"6-10",
H80&gt;10,"10+"
)</f>
        <v>6-10</v>
      </c>
      <c r="N80" s="23" t="str" cm="1">
        <f t="array" ref="N80">_xlfn.IFS(Table1[[#This Row],[MonthlyIncome]]&lt;=40000,"L1",Table1[[#This Row],[MonthlyIncome]]&gt;40000,"L2")</f>
        <v>L2</v>
      </c>
    </row>
    <row r="81" spans="1:14" hidden="1" x14ac:dyDescent="0.3">
      <c r="A81" s="2">
        <v>1080</v>
      </c>
      <c r="B81" s="1">
        <v>32</v>
      </c>
      <c r="C81" s="1" t="s">
        <v>10</v>
      </c>
      <c r="D81" s="1" t="s">
        <v>15</v>
      </c>
      <c r="E81" s="1" t="s">
        <v>16</v>
      </c>
      <c r="F81" s="1" t="s">
        <v>24</v>
      </c>
      <c r="G81" s="7">
        <v>63303</v>
      </c>
      <c r="H81" s="1">
        <v>1</v>
      </c>
      <c r="I81" s="1" t="s">
        <v>25</v>
      </c>
      <c r="J81" s="1">
        <f t="shared" si="2"/>
        <v>0</v>
      </c>
      <c r="K81" s="1" t="str" cm="1">
        <f t="array" ref="K81">_xlfn.IFS(
   AND(B81&gt;=22,B81&lt;=30),"22-30",
   AND(B81&gt;=31,B81&lt;=40),"31-40",
   AND(B81&gt;=41,B81&lt;=50),"41-50",
   B81&gt;50,"50+"
)</f>
        <v>31-40</v>
      </c>
      <c r="L81" s="11">
        <f>1</f>
        <v>1</v>
      </c>
      <c r="M81" s="1" t="str" cm="1">
        <f t="array" ref="M81">_xlfn.IFS(
AND(H81&gt;=0,H81&lt;=2),"0-2",
AND(H81&gt;=3,H81&lt;=5),"3-5",
AND(H81&gt;=6,H81&lt;=10),"6-10",
H81&gt;10,"10+"
)</f>
        <v>0-2</v>
      </c>
      <c r="N81" s="23" t="str" cm="1">
        <f t="array" ref="N81">_xlfn.IFS(Table1[[#This Row],[MonthlyIncome]]&lt;=40000,"L1",Table1[[#This Row],[MonthlyIncome]]&gt;40000,"L2")</f>
        <v>L2</v>
      </c>
    </row>
    <row r="82" spans="1:14" hidden="1" x14ac:dyDescent="0.3">
      <c r="A82" s="2">
        <v>1081</v>
      </c>
      <c r="B82" s="1">
        <v>38</v>
      </c>
      <c r="C82" s="1" t="s">
        <v>9</v>
      </c>
      <c r="D82" s="1" t="s">
        <v>11</v>
      </c>
      <c r="E82" s="1" t="s">
        <v>16</v>
      </c>
      <c r="F82" s="1" t="s">
        <v>22</v>
      </c>
      <c r="G82" s="7">
        <v>79207</v>
      </c>
      <c r="H82" s="1">
        <v>2</v>
      </c>
      <c r="I82" s="1" t="s">
        <v>26</v>
      </c>
      <c r="J82" s="1">
        <f t="shared" si="2"/>
        <v>1</v>
      </c>
      <c r="K82" s="1" t="str" cm="1">
        <f t="array" ref="K82">_xlfn.IFS(
   AND(B82&gt;=22,B82&lt;=30),"22-30",
   AND(B82&gt;=31,B82&lt;=40),"31-40",
   AND(B82&gt;=41,B82&lt;=50),"41-50",
   B82&gt;50,"50+"
)</f>
        <v>31-40</v>
      </c>
      <c r="L82" s="11">
        <f>1</f>
        <v>1</v>
      </c>
      <c r="M82" s="1" t="str" cm="1">
        <f t="array" ref="M82">_xlfn.IFS(
AND(H82&gt;=0,H82&lt;=2),"0-2",
AND(H82&gt;=3,H82&lt;=5),"3-5",
AND(H82&gt;=6,H82&lt;=10),"6-10",
H82&gt;10,"10+"
)</f>
        <v>0-2</v>
      </c>
      <c r="N82" s="23" t="str" cm="1">
        <f t="array" ref="N82">_xlfn.IFS(Table1[[#This Row],[MonthlyIncome]]&lt;=40000,"L1",Table1[[#This Row],[MonthlyIncome]]&gt;40000,"L2")</f>
        <v>L2</v>
      </c>
    </row>
    <row r="83" spans="1:14" hidden="1" x14ac:dyDescent="0.3">
      <c r="A83" s="2">
        <v>1082</v>
      </c>
      <c r="B83" s="1">
        <v>29</v>
      </c>
      <c r="C83" s="1" t="s">
        <v>9</v>
      </c>
      <c r="D83" s="1" t="s">
        <v>14</v>
      </c>
      <c r="E83" s="1" t="s">
        <v>19</v>
      </c>
      <c r="F83" s="1" t="s">
        <v>21</v>
      </c>
      <c r="G83" s="7">
        <v>95046</v>
      </c>
      <c r="H83" s="1">
        <v>13</v>
      </c>
      <c r="I83" s="1" t="s">
        <v>25</v>
      </c>
      <c r="J83" s="1">
        <f t="shared" si="2"/>
        <v>0</v>
      </c>
      <c r="K83" s="1" t="str" cm="1">
        <f t="array" ref="K83">_xlfn.IFS(
   AND(B83&gt;=22,B83&lt;=30),"22-30",
   AND(B83&gt;=31,B83&lt;=40),"31-40",
   AND(B83&gt;=41,B83&lt;=50),"41-50",
   B83&gt;50,"50+"
)</f>
        <v>22-30</v>
      </c>
      <c r="L83" s="11">
        <f>1</f>
        <v>1</v>
      </c>
      <c r="M83" s="1" t="str" cm="1">
        <f t="array" ref="M83">_xlfn.IFS(
AND(H83&gt;=0,H83&lt;=2),"0-2",
AND(H83&gt;=3,H83&lt;=5),"3-5",
AND(H83&gt;=6,H83&lt;=10),"6-10",
H83&gt;10,"10+"
)</f>
        <v>10+</v>
      </c>
      <c r="N83" s="23" t="str" cm="1">
        <f t="array" ref="N83">_xlfn.IFS(Table1[[#This Row],[MonthlyIncome]]&lt;=40000,"L1",Table1[[#This Row],[MonthlyIncome]]&gt;40000,"L2")</f>
        <v>L2</v>
      </c>
    </row>
    <row r="84" spans="1:14" hidden="1" x14ac:dyDescent="0.3">
      <c r="A84" s="2">
        <v>1083</v>
      </c>
      <c r="B84" s="1">
        <v>56</v>
      </c>
      <c r="C84" s="1" t="s">
        <v>9</v>
      </c>
      <c r="D84" s="1" t="s">
        <v>11</v>
      </c>
      <c r="E84" s="1" t="s">
        <v>18</v>
      </c>
      <c r="F84" s="1" t="s">
        <v>24</v>
      </c>
      <c r="G84" s="7">
        <v>49287</v>
      </c>
      <c r="H84" s="1">
        <v>13</v>
      </c>
      <c r="I84" s="1" t="s">
        <v>25</v>
      </c>
      <c r="J84" s="1">
        <f t="shared" si="2"/>
        <v>0</v>
      </c>
      <c r="K84" s="1" t="str" cm="1">
        <f t="array" ref="K84">_xlfn.IFS(
   AND(B84&gt;=22,B84&lt;=30),"22-30",
   AND(B84&gt;=31,B84&lt;=40),"31-40",
   AND(B84&gt;=41,B84&lt;=50),"41-50",
   B84&gt;50,"50+"
)</f>
        <v>50+</v>
      </c>
      <c r="L84" s="11">
        <f>1</f>
        <v>1</v>
      </c>
      <c r="M84" s="1" t="str" cm="1">
        <f t="array" ref="M84">_xlfn.IFS(
AND(H84&gt;=0,H84&lt;=2),"0-2",
AND(H84&gt;=3,H84&lt;=5),"3-5",
AND(H84&gt;=6,H84&lt;=10),"6-10",
H84&gt;10,"10+"
)</f>
        <v>10+</v>
      </c>
      <c r="N84" s="23" t="str" cm="1">
        <f t="array" ref="N84">_xlfn.IFS(Table1[[#This Row],[MonthlyIncome]]&lt;=40000,"L1",Table1[[#This Row],[MonthlyIncome]]&gt;40000,"L2")</f>
        <v>L2</v>
      </c>
    </row>
    <row r="85" spans="1:14" hidden="1" x14ac:dyDescent="0.3">
      <c r="A85" s="2">
        <v>1084</v>
      </c>
      <c r="B85" s="1">
        <v>56</v>
      </c>
      <c r="C85" s="1" t="s">
        <v>9</v>
      </c>
      <c r="D85" s="1" t="s">
        <v>14</v>
      </c>
      <c r="E85" s="1" t="s">
        <v>16</v>
      </c>
      <c r="F85" s="1" t="s">
        <v>24</v>
      </c>
      <c r="G85" s="7">
        <v>113709</v>
      </c>
      <c r="H85" s="1">
        <v>10</v>
      </c>
      <c r="I85" s="1" t="s">
        <v>25</v>
      </c>
      <c r="J85" s="1">
        <f t="shared" si="2"/>
        <v>0</v>
      </c>
      <c r="K85" s="1" t="str" cm="1">
        <f t="array" ref="K85">_xlfn.IFS(
   AND(B85&gt;=22,B85&lt;=30),"22-30",
   AND(B85&gt;=31,B85&lt;=40),"31-40",
   AND(B85&gt;=41,B85&lt;=50),"41-50",
   B85&gt;50,"50+"
)</f>
        <v>50+</v>
      </c>
      <c r="L85" s="11">
        <f>1</f>
        <v>1</v>
      </c>
      <c r="M85" s="1" t="str" cm="1">
        <f t="array" ref="M85">_xlfn.IFS(
AND(H85&gt;=0,H85&lt;=2),"0-2",
AND(H85&gt;=3,H85&lt;=5),"3-5",
AND(H85&gt;=6,H85&lt;=10),"6-10",
H85&gt;10,"10+"
)</f>
        <v>6-10</v>
      </c>
      <c r="N85" s="23" t="str" cm="1">
        <f t="array" ref="N85">_xlfn.IFS(Table1[[#This Row],[MonthlyIncome]]&lt;=40000,"L1",Table1[[#This Row],[MonthlyIncome]]&gt;40000,"L2")</f>
        <v>L2</v>
      </c>
    </row>
    <row r="86" spans="1:14" hidden="1" x14ac:dyDescent="0.3">
      <c r="A86" s="2">
        <v>1085</v>
      </c>
      <c r="B86" s="1">
        <v>54</v>
      </c>
      <c r="C86" s="1" t="s">
        <v>9</v>
      </c>
      <c r="D86" s="1" t="s">
        <v>14</v>
      </c>
      <c r="E86" s="1" t="s">
        <v>16</v>
      </c>
      <c r="F86" s="1" t="s">
        <v>24</v>
      </c>
      <c r="G86" s="7">
        <v>59711</v>
      </c>
      <c r="H86" s="1">
        <v>15</v>
      </c>
      <c r="I86" s="1" t="s">
        <v>25</v>
      </c>
      <c r="J86" s="1">
        <f t="shared" si="2"/>
        <v>0</v>
      </c>
      <c r="K86" s="1" t="str" cm="1">
        <f t="array" ref="K86">_xlfn.IFS(
   AND(B86&gt;=22,B86&lt;=30),"22-30",
   AND(B86&gt;=31,B86&lt;=40),"31-40",
   AND(B86&gt;=41,B86&lt;=50),"41-50",
   B86&gt;50,"50+"
)</f>
        <v>50+</v>
      </c>
      <c r="L86" s="11">
        <f>1</f>
        <v>1</v>
      </c>
      <c r="M86" s="1" t="str" cm="1">
        <f t="array" ref="M86">_xlfn.IFS(
AND(H86&gt;=0,H86&lt;=2),"0-2",
AND(H86&gt;=3,H86&lt;=5),"3-5",
AND(H86&gt;=6,H86&lt;=10),"6-10",
H86&gt;10,"10+"
)</f>
        <v>10+</v>
      </c>
      <c r="N86" s="23" t="str" cm="1">
        <f t="array" ref="N86">_xlfn.IFS(Table1[[#This Row],[MonthlyIncome]]&lt;=40000,"L1",Table1[[#This Row],[MonthlyIncome]]&gt;40000,"L2")</f>
        <v>L2</v>
      </c>
    </row>
    <row r="87" spans="1:14" x14ac:dyDescent="0.3">
      <c r="A87" s="2">
        <v>1086</v>
      </c>
      <c r="B87" s="1">
        <v>26</v>
      </c>
      <c r="C87" s="1" t="s">
        <v>10</v>
      </c>
      <c r="D87" s="1" t="s">
        <v>13</v>
      </c>
      <c r="E87" s="1" t="s">
        <v>18</v>
      </c>
      <c r="F87" s="1" t="s">
        <v>21</v>
      </c>
      <c r="G87" s="7">
        <v>31954</v>
      </c>
      <c r="H87" s="1">
        <v>3</v>
      </c>
      <c r="I87" s="1" t="s">
        <v>25</v>
      </c>
      <c r="J87" s="1">
        <f t="shared" si="2"/>
        <v>0</v>
      </c>
      <c r="K87" s="1" t="str" cm="1">
        <f t="array" ref="K87">_xlfn.IFS(
   AND(B87&gt;=22,B87&lt;=30),"22-30",
   AND(B87&gt;=31,B87&lt;=40),"31-40",
   AND(B87&gt;=41,B87&lt;=50),"41-50",
   B87&gt;50,"50+"
)</f>
        <v>22-30</v>
      </c>
      <c r="L87" s="11">
        <f>1</f>
        <v>1</v>
      </c>
      <c r="M87" s="1" t="str" cm="1">
        <f t="array" ref="M87">_xlfn.IFS(
AND(H87&gt;=0,H87&lt;=2),"0-2",
AND(H87&gt;=3,H87&lt;=5),"3-5",
AND(H87&gt;=6,H87&lt;=10),"6-10",
H87&gt;10,"10+"
)</f>
        <v>3-5</v>
      </c>
      <c r="N87" s="23" t="str" cm="1">
        <f t="array" ref="N87">_xlfn.IFS(Table1[[#This Row],[MonthlyIncome]]&lt;=40000,"L1",Table1[[#This Row],[MonthlyIncome]]&gt;40000,"L2")</f>
        <v>L1</v>
      </c>
    </row>
    <row r="88" spans="1:14" hidden="1" x14ac:dyDescent="0.3">
      <c r="A88" s="2">
        <v>1087</v>
      </c>
      <c r="B88" s="1">
        <v>49</v>
      </c>
      <c r="C88" s="1" t="s">
        <v>10</v>
      </c>
      <c r="D88" s="1" t="s">
        <v>14</v>
      </c>
      <c r="E88" s="1" t="s">
        <v>18</v>
      </c>
      <c r="F88" s="1" t="s">
        <v>23</v>
      </c>
      <c r="G88" s="7">
        <v>93340</v>
      </c>
      <c r="H88" s="1">
        <v>19</v>
      </c>
      <c r="I88" s="1" t="s">
        <v>25</v>
      </c>
      <c r="J88" s="1">
        <f t="shared" si="2"/>
        <v>0</v>
      </c>
      <c r="K88" s="1" t="str" cm="1">
        <f t="array" ref="K88">_xlfn.IFS(
   AND(B88&gt;=22,B88&lt;=30),"22-30",
   AND(B88&gt;=31,B88&lt;=40),"31-40",
   AND(B88&gt;=41,B88&lt;=50),"41-50",
   B88&gt;50,"50+"
)</f>
        <v>41-50</v>
      </c>
      <c r="L88" s="11">
        <f>1</f>
        <v>1</v>
      </c>
      <c r="M88" s="1" t="str" cm="1">
        <f t="array" ref="M88">_xlfn.IFS(
AND(H88&gt;=0,H88&lt;=2),"0-2",
AND(H88&gt;=3,H88&lt;=5),"3-5",
AND(H88&gt;=6,H88&lt;=10),"6-10",
H88&gt;10,"10+"
)</f>
        <v>10+</v>
      </c>
      <c r="N88" s="23" t="str" cm="1">
        <f t="array" ref="N88">_xlfn.IFS(Table1[[#This Row],[MonthlyIncome]]&lt;=40000,"L1",Table1[[#This Row],[MonthlyIncome]]&gt;40000,"L2")</f>
        <v>L2</v>
      </c>
    </row>
    <row r="89" spans="1:14" hidden="1" x14ac:dyDescent="0.3">
      <c r="A89" s="2">
        <v>1088</v>
      </c>
      <c r="B89" s="1">
        <v>28</v>
      </c>
      <c r="C89" s="1" t="s">
        <v>10</v>
      </c>
      <c r="D89" s="1" t="s">
        <v>12</v>
      </c>
      <c r="E89" s="1" t="s">
        <v>16</v>
      </c>
      <c r="F89" s="1" t="s">
        <v>23</v>
      </c>
      <c r="G89" s="7">
        <v>92101</v>
      </c>
      <c r="H89" s="1">
        <v>4</v>
      </c>
      <c r="I89" s="1" t="s">
        <v>25</v>
      </c>
      <c r="J89" s="1">
        <f t="shared" si="2"/>
        <v>0</v>
      </c>
      <c r="K89" s="1" t="str" cm="1">
        <f t="array" ref="K89">_xlfn.IFS(
   AND(B89&gt;=22,B89&lt;=30),"22-30",
   AND(B89&gt;=31,B89&lt;=40),"31-40",
   AND(B89&gt;=41,B89&lt;=50),"41-50",
   B89&gt;50,"50+"
)</f>
        <v>22-30</v>
      </c>
      <c r="L89" s="11">
        <f>1</f>
        <v>1</v>
      </c>
      <c r="M89" s="1" t="str" cm="1">
        <f t="array" ref="M89">_xlfn.IFS(
AND(H89&gt;=0,H89&lt;=2),"0-2",
AND(H89&gt;=3,H89&lt;=5),"3-5",
AND(H89&gt;=6,H89&lt;=10),"6-10",
H89&gt;10,"10+"
)</f>
        <v>3-5</v>
      </c>
      <c r="N89" s="23" t="str" cm="1">
        <f t="array" ref="N89">_xlfn.IFS(Table1[[#This Row],[MonthlyIncome]]&lt;=40000,"L1",Table1[[#This Row],[MonthlyIncome]]&gt;40000,"L2")</f>
        <v>L2</v>
      </c>
    </row>
    <row r="90" spans="1:14" hidden="1" x14ac:dyDescent="0.3">
      <c r="A90" s="2">
        <v>1089</v>
      </c>
      <c r="B90" s="1">
        <v>30</v>
      </c>
      <c r="C90" s="1" t="s">
        <v>9</v>
      </c>
      <c r="D90" s="1" t="s">
        <v>15</v>
      </c>
      <c r="E90" s="1" t="s">
        <v>18</v>
      </c>
      <c r="F90" s="1" t="s">
        <v>23</v>
      </c>
      <c r="G90" s="7">
        <v>91520</v>
      </c>
      <c r="H90" s="1">
        <v>13</v>
      </c>
      <c r="I90" s="1" t="s">
        <v>26</v>
      </c>
      <c r="J90" s="1">
        <f t="shared" si="2"/>
        <v>1</v>
      </c>
      <c r="K90" s="1" t="str" cm="1">
        <f t="array" ref="K90">_xlfn.IFS(
   AND(B90&gt;=22,B90&lt;=30),"22-30",
   AND(B90&gt;=31,B90&lt;=40),"31-40",
   AND(B90&gt;=41,B90&lt;=50),"41-50",
   B90&gt;50,"50+"
)</f>
        <v>22-30</v>
      </c>
      <c r="L90" s="11">
        <f>1</f>
        <v>1</v>
      </c>
      <c r="M90" s="1" t="str" cm="1">
        <f t="array" ref="M90">_xlfn.IFS(
AND(H90&gt;=0,H90&lt;=2),"0-2",
AND(H90&gt;=3,H90&lt;=5),"3-5",
AND(H90&gt;=6,H90&lt;=10),"6-10",
H90&gt;10,"10+"
)</f>
        <v>10+</v>
      </c>
      <c r="N90" s="23" t="str" cm="1">
        <f t="array" ref="N90">_xlfn.IFS(Table1[[#This Row],[MonthlyIncome]]&lt;=40000,"L1",Table1[[#This Row],[MonthlyIncome]]&gt;40000,"L2")</f>
        <v>L2</v>
      </c>
    </row>
    <row r="91" spans="1:14" hidden="1" x14ac:dyDescent="0.3">
      <c r="A91" s="2">
        <v>1090</v>
      </c>
      <c r="B91" s="1">
        <v>29</v>
      </c>
      <c r="C91" s="1" t="s">
        <v>10</v>
      </c>
      <c r="D91" s="1" t="s">
        <v>15</v>
      </c>
      <c r="E91" s="1" t="s">
        <v>16</v>
      </c>
      <c r="F91" s="1" t="s">
        <v>21</v>
      </c>
      <c r="G91" s="7">
        <v>107062</v>
      </c>
      <c r="H91" s="1">
        <v>15</v>
      </c>
      <c r="I91" s="1" t="s">
        <v>26</v>
      </c>
      <c r="J91" s="1">
        <f t="shared" si="2"/>
        <v>1</v>
      </c>
      <c r="K91" s="1" t="str" cm="1">
        <f t="array" ref="K91">_xlfn.IFS(
   AND(B91&gt;=22,B91&lt;=30),"22-30",
   AND(B91&gt;=31,B91&lt;=40),"31-40",
   AND(B91&gt;=41,B91&lt;=50),"41-50",
   B91&gt;50,"50+"
)</f>
        <v>22-30</v>
      </c>
      <c r="L91" s="11">
        <f>1</f>
        <v>1</v>
      </c>
      <c r="M91" s="1" t="str" cm="1">
        <f t="array" ref="M91">_xlfn.IFS(
AND(H91&gt;=0,H91&lt;=2),"0-2",
AND(H91&gt;=3,H91&lt;=5),"3-5",
AND(H91&gt;=6,H91&lt;=10),"6-10",
H91&gt;10,"10+"
)</f>
        <v>10+</v>
      </c>
      <c r="N91" s="23" t="str" cm="1">
        <f t="array" ref="N91">_xlfn.IFS(Table1[[#This Row],[MonthlyIncome]]&lt;=40000,"L1",Table1[[#This Row],[MonthlyIncome]]&gt;40000,"L2")</f>
        <v>L2</v>
      </c>
    </row>
    <row r="92" spans="1:14" x14ac:dyDescent="0.3">
      <c r="A92" s="2">
        <v>1091</v>
      </c>
      <c r="B92" s="1">
        <v>33</v>
      </c>
      <c r="C92" s="1" t="s">
        <v>9</v>
      </c>
      <c r="D92" s="1" t="s">
        <v>11</v>
      </c>
      <c r="E92" s="1" t="s">
        <v>16</v>
      </c>
      <c r="F92" s="1" t="s">
        <v>24</v>
      </c>
      <c r="G92" s="7">
        <v>38574</v>
      </c>
      <c r="H92" s="1">
        <v>17</v>
      </c>
      <c r="I92" s="1" t="s">
        <v>25</v>
      </c>
      <c r="J92" s="1">
        <f t="shared" si="2"/>
        <v>0</v>
      </c>
      <c r="K92" s="1" t="str" cm="1">
        <f t="array" ref="K92">_xlfn.IFS(
   AND(B92&gt;=22,B92&lt;=30),"22-30",
   AND(B92&gt;=31,B92&lt;=40),"31-40",
   AND(B92&gt;=41,B92&lt;=50),"41-50",
   B92&gt;50,"50+"
)</f>
        <v>31-40</v>
      </c>
      <c r="L92" s="11">
        <f>1</f>
        <v>1</v>
      </c>
      <c r="M92" s="1" t="str" cm="1">
        <f t="array" ref="M92">_xlfn.IFS(
AND(H92&gt;=0,H92&lt;=2),"0-2",
AND(H92&gt;=3,H92&lt;=5),"3-5",
AND(H92&gt;=6,H92&lt;=10),"6-10",
H92&gt;10,"10+"
)</f>
        <v>10+</v>
      </c>
      <c r="N92" s="23" t="str" cm="1">
        <f t="array" ref="N92">_xlfn.IFS(Table1[[#This Row],[MonthlyIncome]]&lt;=40000,"L1",Table1[[#This Row],[MonthlyIncome]]&gt;40000,"L2")</f>
        <v>L1</v>
      </c>
    </row>
    <row r="93" spans="1:14" x14ac:dyDescent="0.3">
      <c r="A93" s="2">
        <v>1092</v>
      </c>
      <c r="B93" s="1">
        <v>55</v>
      </c>
      <c r="C93" s="1" t="s">
        <v>9</v>
      </c>
      <c r="D93" s="1" t="s">
        <v>14</v>
      </c>
      <c r="E93" s="1" t="s">
        <v>19</v>
      </c>
      <c r="F93" s="1" t="s">
        <v>23</v>
      </c>
      <c r="G93" s="7">
        <v>29184</v>
      </c>
      <c r="H93" s="1">
        <v>6</v>
      </c>
      <c r="I93" s="1" t="s">
        <v>26</v>
      </c>
      <c r="J93" s="1">
        <f t="shared" si="2"/>
        <v>1</v>
      </c>
      <c r="K93" s="1" t="str" cm="1">
        <f t="array" ref="K93">_xlfn.IFS(
   AND(B93&gt;=22,B93&lt;=30),"22-30",
   AND(B93&gt;=31,B93&lt;=40),"31-40",
   AND(B93&gt;=41,B93&lt;=50),"41-50",
   B93&gt;50,"50+"
)</f>
        <v>50+</v>
      </c>
      <c r="L93" s="11">
        <f>1</f>
        <v>1</v>
      </c>
      <c r="M93" s="1" t="str" cm="1">
        <f t="array" ref="M93">_xlfn.IFS(
AND(H93&gt;=0,H93&lt;=2),"0-2",
AND(H93&gt;=3,H93&lt;=5),"3-5",
AND(H93&gt;=6,H93&lt;=10),"6-10",
H93&gt;10,"10+"
)</f>
        <v>6-10</v>
      </c>
      <c r="N93" s="23" t="str" cm="1">
        <f t="array" ref="N93">_xlfn.IFS(Table1[[#This Row],[MonthlyIncome]]&lt;=40000,"L1",Table1[[#This Row],[MonthlyIncome]]&gt;40000,"L2")</f>
        <v>L1</v>
      </c>
    </row>
    <row r="94" spans="1:14" x14ac:dyDescent="0.3">
      <c r="A94" s="2">
        <v>1093</v>
      </c>
      <c r="B94" s="1">
        <v>54</v>
      </c>
      <c r="C94" s="1" t="s">
        <v>10</v>
      </c>
      <c r="D94" s="1" t="s">
        <v>12</v>
      </c>
      <c r="E94" s="1" t="s">
        <v>17</v>
      </c>
      <c r="F94" s="1" t="s">
        <v>21</v>
      </c>
      <c r="G94" s="7">
        <v>39096</v>
      </c>
      <c r="H94" s="1">
        <v>9</v>
      </c>
      <c r="I94" s="1" t="s">
        <v>25</v>
      </c>
      <c r="J94" s="1">
        <f t="shared" si="2"/>
        <v>0</v>
      </c>
      <c r="K94" s="1" t="str" cm="1">
        <f t="array" ref="K94">_xlfn.IFS(
   AND(B94&gt;=22,B94&lt;=30),"22-30",
   AND(B94&gt;=31,B94&lt;=40),"31-40",
   AND(B94&gt;=41,B94&lt;=50),"41-50",
   B94&gt;50,"50+"
)</f>
        <v>50+</v>
      </c>
      <c r="L94" s="11">
        <f>1</f>
        <v>1</v>
      </c>
      <c r="M94" s="1" t="str" cm="1">
        <f t="array" ref="M94">_xlfn.IFS(
AND(H94&gt;=0,H94&lt;=2),"0-2",
AND(H94&gt;=3,H94&lt;=5),"3-5",
AND(H94&gt;=6,H94&lt;=10),"6-10",
H94&gt;10,"10+"
)</f>
        <v>6-10</v>
      </c>
      <c r="N94" s="23" t="str" cm="1">
        <f t="array" ref="N94">_xlfn.IFS(Table1[[#This Row],[MonthlyIncome]]&lt;=40000,"L1",Table1[[#This Row],[MonthlyIncome]]&gt;40000,"L2")</f>
        <v>L1</v>
      </c>
    </row>
    <row r="95" spans="1:14" hidden="1" x14ac:dyDescent="0.3">
      <c r="A95" s="2">
        <v>1094</v>
      </c>
      <c r="B95" s="1">
        <v>44</v>
      </c>
      <c r="C95" s="1" t="s">
        <v>10</v>
      </c>
      <c r="D95" s="1" t="s">
        <v>11</v>
      </c>
      <c r="E95" s="1" t="s">
        <v>16</v>
      </c>
      <c r="F95" s="1" t="s">
        <v>23</v>
      </c>
      <c r="G95" s="7">
        <v>87728</v>
      </c>
      <c r="H95" s="1">
        <v>6</v>
      </c>
      <c r="I95" s="1" t="s">
        <v>25</v>
      </c>
      <c r="J95" s="1">
        <f t="shared" si="2"/>
        <v>0</v>
      </c>
      <c r="K95" s="1" t="str" cm="1">
        <f t="array" ref="K95">_xlfn.IFS(
   AND(B95&gt;=22,B95&lt;=30),"22-30",
   AND(B95&gt;=31,B95&lt;=40),"31-40",
   AND(B95&gt;=41,B95&lt;=50),"41-50",
   B95&gt;50,"50+"
)</f>
        <v>41-50</v>
      </c>
      <c r="L95" s="11">
        <f>1</f>
        <v>1</v>
      </c>
      <c r="M95" s="1" t="str" cm="1">
        <f t="array" ref="M95">_xlfn.IFS(
AND(H95&gt;=0,H95&lt;=2),"0-2",
AND(H95&gt;=3,H95&lt;=5),"3-5",
AND(H95&gt;=6,H95&lt;=10),"6-10",
H95&gt;10,"10+"
)</f>
        <v>6-10</v>
      </c>
      <c r="N95" s="23" t="str" cm="1">
        <f t="array" ref="N95">_xlfn.IFS(Table1[[#This Row],[MonthlyIncome]]&lt;=40000,"L1",Table1[[#This Row],[MonthlyIncome]]&gt;40000,"L2")</f>
        <v>L2</v>
      </c>
    </row>
    <row r="96" spans="1:14" hidden="1" x14ac:dyDescent="0.3">
      <c r="A96" s="2">
        <v>1095</v>
      </c>
      <c r="B96" s="1">
        <v>45</v>
      </c>
      <c r="C96" s="1" t="s">
        <v>9</v>
      </c>
      <c r="D96" s="1" t="s">
        <v>13</v>
      </c>
      <c r="E96" s="1" t="s">
        <v>20</v>
      </c>
      <c r="F96" s="1" t="s">
        <v>22</v>
      </c>
      <c r="G96" s="7">
        <v>54016</v>
      </c>
      <c r="H96" s="1">
        <v>0</v>
      </c>
      <c r="I96" s="1" t="s">
        <v>25</v>
      </c>
      <c r="J96" s="1">
        <f t="shared" si="2"/>
        <v>0</v>
      </c>
      <c r="K96" s="1" t="str" cm="1">
        <f t="array" ref="K96">_xlfn.IFS(
   AND(B96&gt;=22,B96&lt;=30),"22-30",
   AND(B96&gt;=31,B96&lt;=40),"31-40",
   AND(B96&gt;=41,B96&lt;=50),"41-50",
   B96&gt;50,"50+"
)</f>
        <v>41-50</v>
      </c>
      <c r="L96" s="11">
        <f>1</f>
        <v>1</v>
      </c>
      <c r="M96" s="1" t="str" cm="1">
        <f t="array" ref="M96">_xlfn.IFS(
AND(H96&gt;=0,H96&lt;=2),"0-2",
AND(H96&gt;=3,H96&lt;=5),"3-5",
AND(H96&gt;=6,H96&lt;=10),"6-10",
H96&gt;10,"10+"
)</f>
        <v>0-2</v>
      </c>
      <c r="N96" s="23" t="str" cm="1">
        <f t="array" ref="N96">_xlfn.IFS(Table1[[#This Row],[MonthlyIncome]]&lt;=40000,"L1",Table1[[#This Row],[MonthlyIncome]]&gt;40000,"L2")</f>
        <v>L2</v>
      </c>
    </row>
    <row r="97" spans="1:14" x14ac:dyDescent="0.3">
      <c r="A97" s="2">
        <v>1096</v>
      </c>
      <c r="B97" s="1">
        <v>58</v>
      </c>
      <c r="C97" s="1" t="s">
        <v>10</v>
      </c>
      <c r="D97" s="1" t="s">
        <v>11</v>
      </c>
      <c r="E97" s="1" t="s">
        <v>17</v>
      </c>
      <c r="F97" s="1" t="s">
        <v>23</v>
      </c>
      <c r="G97" s="7">
        <v>31246</v>
      </c>
      <c r="H97" s="1">
        <v>18</v>
      </c>
      <c r="I97" s="1" t="s">
        <v>25</v>
      </c>
      <c r="J97" s="1">
        <f t="shared" si="2"/>
        <v>0</v>
      </c>
      <c r="K97" s="1" t="str" cm="1">
        <f t="array" ref="K97">_xlfn.IFS(
   AND(B97&gt;=22,B97&lt;=30),"22-30",
   AND(B97&gt;=31,B97&lt;=40),"31-40",
   AND(B97&gt;=41,B97&lt;=50),"41-50",
   B97&gt;50,"50+"
)</f>
        <v>50+</v>
      </c>
      <c r="L97" s="11">
        <f>1</f>
        <v>1</v>
      </c>
      <c r="M97" s="1" t="str" cm="1">
        <f t="array" ref="M97">_xlfn.IFS(
AND(H97&gt;=0,H97&lt;=2),"0-2",
AND(H97&gt;=3,H97&lt;=5),"3-5",
AND(H97&gt;=6,H97&lt;=10),"6-10",
H97&gt;10,"10+"
)</f>
        <v>10+</v>
      </c>
      <c r="N97" s="23" t="str" cm="1">
        <f t="array" ref="N97">_xlfn.IFS(Table1[[#This Row],[MonthlyIncome]]&lt;=40000,"L1",Table1[[#This Row],[MonthlyIncome]]&gt;40000,"L2")</f>
        <v>L1</v>
      </c>
    </row>
    <row r="98" spans="1:14" hidden="1" x14ac:dyDescent="0.3">
      <c r="A98" s="2">
        <v>1097</v>
      </c>
      <c r="B98" s="1">
        <v>56</v>
      </c>
      <c r="C98" s="1" t="s">
        <v>9</v>
      </c>
      <c r="D98" s="1" t="s">
        <v>11</v>
      </c>
      <c r="E98" s="1" t="s">
        <v>17</v>
      </c>
      <c r="F98" s="1" t="s">
        <v>23</v>
      </c>
      <c r="G98" s="7">
        <v>65558</v>
      </c>
      <c r="H98" s="1">
        <v>15</v>
      </c>
      <c r="I98" s="1" t="s">
        <v>25</v>
      </c>
      <c r="J98" s="1">
        <f t="shared" ref="J98:J129" si="3">IF(I98="No",0,IF(I98="Yes",1))</f>
        <v>0</v>
      </c>
      <c r="K98" s="1" t="str" cm="1">
        <f t="array" ref="K98">_xlfn.IFS(
   AND(B98&gt;=22,B98&lt;=30),"22-30",
   AND(B98&gt;=31,B98&lt;=40),"31-40",
   AND(B98&gt;=41,B98&lt;=50),"41-50",
   B98&gt;50,"50+"
)</f>
        <v>50+</v>
      </c>
      <c r="L98" s="11">
        <f>1</f>
        <v>1</v>
      </c>
      <c r="M98" s="1" t="str" cm="1">
        <f t="array" ref="M98">_xlfn.IFS(
AND(H98&gt;=0,H98&lt;=2),"0-2",
AND(H98&gt;=3,H98&lt;=5),"3-5",
AND(H98&gt;=6,H98&lt;=10),"6-10",
H98&gt;10,"10+"
)</f>
        <v>10+</v>
      </c>
      <c r="N98" s="23" t="str" cm="1">
        <f t="array" ref="N98">_xlfn.IFS(Table1[[#This Row],[MonthlyIncome]]&lt;=40000,"L1",Table1[[#This Row],[MonthlyIncome]]&gt;40000,"L2")</f>
        <v>L2</v>
      </c>
    </row>
    <row r="99" spans="1:14" x14ac:dyDescent="0.3">
      <c r="A99" s="2">
        <v>1098</v>
      </c>
      <c r="B99" s="1">
        <v>43</v>
      </c>
      <c r="C99" s="1" t="s">
        <v>9</v>
      </c>
      <c r="D99" s="1" t="s">
        <v>14</v>
      </c>
      <c r="E99" s="1" t="s">
        <v>17</v>
      </c>
      <c r="F99" s="1" t="s">
        <v>24</v>
      </c>
      <c r="G99" s="7">
        <v>38381</v>
      </c>
      <c r="H99" s="1">
        <v>18</v>
      </c>
      <c r="I99" s="1" t="s">
        <v>25</v>
      </c>
      <c r="J99" s="1">
        <f t="shared" si="3"/>
        <v>0</v>
      </c>
      <c r="K99" s="1" t="str" cm="1">
        <f t="array" ref="K99">_xlfn.IFS(
   AND(B99&gt;=22,B99&lt;=30),"22-30",
   AND(B99&gt;=31,B99&lt;=40),"31-40",
   AND(B99&gt;=41,B99&lt;=50),"41-50",
   B99&gt;50,"50+"
)</f>
        <v>41-50</v>
      </c>
      <c r="L99" s="11">
        <f>1</f>
        <v>1</v>
      </c>
      <c r="M99" s="1" t="str" cm="1">
        <f t="array" ref="M99">_xlfn.IFS(
AND(H99&gt;=0,H99&lt;=2),"0-2",
AND(H99&gt;=3,H99&lt;=5),"3-5",
AND(H99&gt;=6,H99&lt;=10),"6-10",
H99&gt;10,"10+"
)</f>
        <v>10+</v>
      </c>
      <c r="N99" s="23" t="str" cm="1">
        <f t="array" ref="N99">_xlfn.IFS(Table1[[#This Row],[MonthlyIncome]]&lt;=40000,"L1",Table1[[#This Row],[MonthlyIncome]]&gt;40000,"L2")</f>
        <v>L1</v>
      </c>
    </row>
    <row r="100" spans="1:14" hidden="1" x14ac:dyDescent="0.3">
      <c r="A100" s="2">
        <v>1099</v>
      </c>
      <c r="B100" s="1">
        <v>48</v>
      </c>
      <c r="C100" s="1" t="s">
        <v>9</v>
      </c>
      <c r="D100" s="1" t="s">
        <v>13</v>
      </c>
      <c r="E100" s="1" t="s">
        <v>19</v>
      </c>
      <c r="F100" s="1" t="s">
        <v>21</v>
      </c>
      <c r="G100" s="7">
        <v>56455</v>
      </c>
      <c r="H100" s="1">
        <v>3</v>
      </c>
      <c r="I100" s="1" t="s">
        <v>25</v>
      </c>
      <c r="J100" s="1">
        <f t="shared" si="3"/>
        <v>0</v>
      </c>
      <c r="K100" s="1" t="str" cm="1">
        <f t="array" ref="K100">_xlfn.IFS(
   AND(B100&gt;=22,B100&lt;=30),"22-30",
   AND(B100&gt;=31,B100&lt;=40),"31-40",
   AND(B100&gt;=41,B100&lt;=50),"41-50",
   B100&gt;50,"50+"
)</f>
        <v>41-50</v>
      </c>
      <c r="L100" s="11">
        <f>1</f>
        <v>1</v>
      </c>
      <c r="M100" s="1" t="str" cm="1">
        <f t="array" ref="M100">_xlfn.IFS(
AND(H100&gt;=0,H100&lt;=2),"0-2",
AND(H100&gt;=3,H100&lt;=5),"3-5",
AND(H100&gt;=6,H100&lt;=10),"6-10",
H100&gt;10,"10+"
)</f>
        <v>3-5</v>
      </c>
      <c r="N100" s="23" t="str" cm="1">
        <f t="array" ref="N100">_xlfn.IFS(Table1[[#This Row],[MonthlyIncome]]&lt;=40000,"L1",Table1[[#This Row],[MonthlyIncome]]&gt;40000,"L2")</f>
        <v>L2</v>
      </c>
    </row>
    <row r="101" spans="1:14" hidden="1" x14ac:dyDescent="0.3">
      <c r="A101" s="2">
        <v>1100</v>
      </c>
      <c r="B101" s="1">
        <v>56</v>
      </c>
      <c r="C101" s="1" t="s">
        <v>9</v>
      </c>
      <c r="D101" s="1" t="s">
        <v>11</v>
      </c>
      <c r="E101" s="1" t="s">
        <v>16</v>
      </c>
      <c r="F101" s="1" t="s">
        <v>24</v>
      </c>
      <c r="G101" s="7">
        <v>112263</v>
      </c>
      <c r="H101" s="1">
        <v>17</v>
      </c>
      <c r="I101" s="1" t="s">
        <v>25</v>
      </c>
      <c r="J101" s="1">
        <f t="shared" si="3"/>
        <v>0</v>
      </c>
      <c r="K101" s="1" t="str" cm="1">
        <f t="array" ref="K101">_xlfn.IFS(
   AND(B101&gt;=22,B101&lt;=30),"22-30",
   AND(B101&gt;=31,B101&lt;=40),"31-40",
   AND(B101&gt;=41,B101&lt;=50),"41-50",
   B101&gt;50,"50+"
)</f>
        <v>50+</v>
      </c>
      <c r="L101" s="11">
        <f>1</f>
        <v>1</v>
      </c>
      <c r="M101" s="1" t="str" cm="1">
        <f t="array" ref="M101">_xlfn.IFS(
AND(H101&gt;=0,H101&lt;=2),"0-2",
AND(H101&gt;=3,H101&lt;=5),"3-5",
AND(H101&gt;=6,H101&lt;=10),"6-10",
H101&gt;10,"10+"
)</f>
        <v>10+</v>
      </c>
      <c r="N101" s="23" t="str" cm="1">
        <f t="array" ref="N101">_xlfn.IFS(Table1[[#This Row],[MonthlyIncome]]&lt;=40000,"L1",Table1[[#This Row],[MonthlyIncome]]&gt;40000,"L2")</f>
        <v>L2</v>
      </c>
    </row>
    <row r="102" spans="1:14" x14ac:dyDescent="0.3">
      <c r="A102" s="2">
        <v>1101</v>
      </c>
      <c r="B102" s="1">
        <v>22</v>
      </c>
      <c r="C102" s="1" t="s">
        <v>9</v>
      </c>
      <c r="D102" s="1" t="s">
        <v>12</v>
      </c>
      <c r="E102" s="1" t="s">
        <v>19</v>
      </c>
      <c r="F102" s="1" t="s">
        <v>24</v>
      </c>
      <c r="G102" s="7">
        <v>24018</v>
      </c>
      <c r="H102" s="1">
        <v>1</v>
      </c>
      <c r="I102" s="1" t="s">
        <v>25</v>
      </c>
      <c r="J102" s="1">
        <f t="shared" si="3"/>
        <v>0</v>
      </c>
      <c r="K102" s="1" t="str" cm="1">
        <f t="array" ref="K102">_xlfn.IFS(
   AND(B102&gt;=22,B102&lt;=30),"22-30",
   AND(B102&gt;=31,B102&lt;=40),"31-40",
   AND(B102&gt;=41,B102&lt;=50),"41-50",
   B102&gt;50,"50+"
)</f>
        <v>22-30</v>
      </c>
      <c r="L102" s="11">
        <f>1</f>
        <v>1</v>
      </c>
      <c r="M102" s="1" t="str" cm="1">
        <f t="array" ref="M102">_xlfn.IFS(
AND(H102&gt;=0,H102&lt;=2),"0-2",
AND(H102&gt;=3,H102&lt;=5),"3-5",
AND(H102&gt;=6,H102&lt;=10),"6-10",
H102&gt;10,"10+"
)</f>
        <v>0-2</v>
      </c>
      <c r="N102" s="23" t="str" cm="1">
        <f t="array" ref="N102">_xlfn.IFS(Table1[[#This Row],[MonthlyIncome]]&lt;=40000,"L1",Table1[[#This Row],[MonthlyIncome]]&gt;40000,"L2")</f>
        <v>L1</v>
      </c>
    </row>
    <row r="103" spans="1:14" x14ac:dyDescent="0.3">
      <c r="A103" s="2">
        <v>1102</v>
      </c>
      <c r="B103" s="1">
        <v>56</v>
      </c>
      <c r="C103" s="1" t="s">
        <v>10</v>
      </c>
      <c r="D103" s="1" t="s">
        <v>12</v>
      </c>
      <c r="E103" s="1" t="s">
        <v>16</v>
      </c>
      <c r="F103" s="1" t="s">
        <v>24</v>
      </c>
      <c r="G103" s="7">
        <v>31302</v>
      </c>
      <c r="H103" s="1">
        <v>0</v>
      </c>
      <c r="I103" s="1" t="s">
        <v>25</v>
      </c>
      <c r="J103" s="1">
        <f t="shared" si="3"/>
        <v>0</v>
      </c>
      <c r="K103" s="1" t="str" cm="1">
        <f t="array" ref="K103">_xlfn.IFS(
   AND(B103&gt;=22,B103&lt;=30),"22-30",
   AND(B103&gt;=31,B103&lt;=40),"31-40",
   AND(B103&gt;=41,B103&lt;=50),"41-50",
   B103&gt;50,"50+"
)</f>
        <v>50+</v>
      </c>
      <c r="L103" s="11">
        <f>1</f>
        <v>1</v>
      </c>
      <c r="M103" s="1" t="str" cm="1">
        <f t="array" ref="M103">_xlfn.IFS(
AND(H103&gt;=0,H103&lt;=2),"0-2",
AND(H103&gt;=3,H103&lt;=5),"3-5",
AND(H103&gt;=6,H103&lt;=10),"6-10",
H103&gt;10,"10+"
)</f>
        <v>0-2</v>
      </c>
      <c r="N103" s="23" t="str" cm="1">
        <f t="array" ref="N103">_xlfn.IFS(Table1[[#This Row],[MonthlyIncome]]&lt;=40000,"L1",Table1[[#This Row],[MonthlyIncome]]&gt;40000,"L2")</f>
        <v>L1</v>
      </c>
    </row>
    <row r="104" spans="1:14" hidden="1" x14ac:dyDescent="0.3">
      <c r="A104" s="2">
        <v>1103</v>
      </c>
      <c r="B104" s="1">
        <v>58</v>
      </c>
      <c r="C104" s="1" t="s">
        <v>10</v>
      </c>
      <c r="D104" s="1" t="s">
        <v>15</v>
      </c>
      <c r="E104" s="1" t="s">
        <v>19</v>
      </c>
      <c r="F104" s="1" t="s">
        <v>24</v>
      </c>
      <c r="G104" s="7">
        <v>87506</v>
      </c>
      <c r="H104" s="1">
        <v>14</v>
      </c>
      <c r="I104" s="1" t="s">
        <v>26</v>
      </c>
      <c r="J104" s="1">
        <f t="shared" si="3"/>
        <v>1</v>
      </c>
      <c r="K104" s="1" t="str" cm="1">
        <f t="array" ref="K104">_xlfn.IFS(
   AND(B104&gt;=22,B104&lt;=30),"22-30",
   AND(B104&gt;=31,B104&lt;=40),"31-40",
   AND(B104&gt;=41,B104&lt;=50),"41-50",
   B104&gt;50,"50+"
)</f>
        <v>50+</v>
      </c>
      <c r="L104" s="11">
        <f>1</f>
        <v>1</v>
      </c>
      <c r="M104" s="1" t="str" cm="1">
        <f t="array" ref="M104">_xlfn.IFS(
AND(H104&gt;=0,H104&lt;=2),"0-2",
AND(H104&gt;=3,H104&lt;=5),"3-5",
AND(H104&gt;=6,H104&lt;=10),"6-10",
H104&gt;10,"10+"
)</f>
        <v>10+</v>
      </c>
      <c r="N104" s="23" t="str" cm="1">
        <f t="array" ref="N104">_xlfn.IFS(Table1[[#This Row],[MonthlyIncome]]&lt;=40000,"L1",Table1[[#This Row],[MonthlyIncome]]&gt;40000,"L2")</f>
        <v>L2</v>
      </c>
    </row>
    <row r="105" spans="1:14" hidden="1" x14ac:dyDescent="0.3">
      <c r="A105" s="2">
        <v>1104</v>
      </c>
      <c r="B105" s="1">
        <v>35</v>
      </c>
      <c r="C105" s="1" t="s">
        <v>9</v>
      </c>
      <c r="D105" s="1" t="s">
        <v>13</v>
      </c>
      <c r="E105" s="1" t="s">
        <v>19</v>
      </c>
      <c r="F105" s="1" t="s">
        <v>24</v>
      </c>
      <c r="G105" s="7">
        <v>61157</v>
      </c>
      <c r="H105" s="1">
        <v>4</v>
      </c>
      <c r="I105" s="1" t="s">
        <v>25</v>
      </c>
      <c r="J105" s="1">
        <f t="shared" si="3"/>
        <v>0</v>
      </c>
      <c r="K105" s="1" t="str" cm="1">
        <f t="array" ref="K105">_xlfn.IFS(
   AND(B105&gt;=22,B105&lt;=30),"22-30",
   AND(B105&gt;=31,B105&lt;=40),"31-40",
   AND(B105&gt;=41,B105&lt;=50),"41-50",
   B105&gt;50,"50+"
)</f>
        <v>31-40</v>
      </c>
      <c r="L105" s="11">
        <f>1</f>
        <v>1</v>
      </c>
      <c r="M105" s="1" t="str" cm="1">
        <f t="array" ref="M105">_xlfn.IFS(
AND(H105&gt;=0,H105&lt;=2),"0-2",
AND(H105&gt;=3,H105&lt;=5),"3-5",
AND(H105&gt;=6,H105&lt;=10),"6-10",
H105&gt;10,"10+"
)</f>
        <v>3-5</v>
      </c>
      <c r="N105" s="23" t="str" cm="1">
        <f t="array" ref="N105">_xlfn.IFS(Table1[[#This Row],[MonthlyIncome]]&lt;=40000,"L1",Table1[[#This Row],[MonthlyIncome]]&gt;40000,"L2")</f>
        <v>L2</v>
      </c>
    </row>
    <row r="106" spans="1:14" hidden="1" x14ac:dyDescent="0.3">
      <c r="A106" s="2">
        <v>1105</v>
      </c>
      <c r="B106" s="1">
        <v>24</v>
      </c>
      <c r="C106" s="1" t="s">
        <v>9</v>
      </c>
      <c r="D106" s="1" t="s">
        <v>13</v>
      </c>
      <c r="E106" s="1" t="s">
        <v>20</v>
      </c>
      <c r="F106" s="1" t="s">
        <v>23</v>
      </c>
      <c r="G106" s="7">
        <v>74917</v>
      </c>
      <c r="H106" s="1">
        <v>19</v>
      </c>
      <c r="I106" s="1" t="s">
        <v>25</v>
      </c>
      <c r="J106" s="1">
        <f t="shared" si="3"/>
        <v>0</v>
      </c>
      <c r="K106" s="1" t="str" cm="1">
        <f t="array" ref="K106">_xlfn.IFS(
   AND(B106&gt;=22,B106&lt;=30),"22-30",
   AND(B106&gt;=31,B106&lt;=40),"31-40",
   AND(B106&gt;=41,B106&lt;=50),"41-50",
   B106&gt;50,"50+"
)</f>
        <v>22-30</v>
      </c>
      <c r="L106" s="11">
        <f>1</f>
        <v>1</v>
      </c>
      <c r="M106" s="1" t="str" cm="1">
        <f t="array" ref="M106">_xlfn.IFS(
AND(H106&gt;=0,H106&lt;=2),"0-2",
AND(H106&gt;=3,H106&lt;=5),"3-5",
AND(H106&gt;=6,H106&lt;=10),"6-10",
H106&gt;10,"10+"
)</f>
        <v>10+</v>
      </c>
      <c r="N106" s="23" t="str" cm="1">
        <f t="array" ref="N106">_xlfn.IFS(Table1[[#This Row],[MonthlyIncome]]&lt;=40000,"L1",Table1[[#This Row],[MonthlyIncome]]&gt;40000,"L2")</f>
        <v>L2</v>
      </c>
    </row>
    <row r="107" spans="1:14" hidden="1" x14ac:dyDescent="0.3">
      <c r="A107" s="2">
        <v>1106</v>
      </c>
      <c r="B107" s="1">
        <v>22</v>
      </c>
      <c r="C107" s="1" t="s">
        <v>10</v>
      </c>
      <c r="D107" s="1" t="s">
        <v>15</v>
      </c>
      <c r="E107" s="1" t="s">
        <v>19</v>
      </c>
      <c r="F107" s="1" t="s">
        <v>24</v>
      </c>
      <c r="G107" s="7">
        <v>112738</v>
      </c>
      <c r="H107" s="1">
        <v>10</v>
      </c>
      <c r="I107" s="1" t="s">
        <v>26</v>
      </c>
      <c r="J107" s="1">
        <f t="shared" si="3"/>
        <v>1</v>
      </c>
      <c r="K107" s="1" t="str" cm="1">
        <f t="array" ref="K107">_xlfn.IFS(
   AND(B107&gt;=22,B107&lt;=30),"22-30",
   AND(B107&gt;=31,B107&lt;=40),"31-40",
   AND(B107&gt;=41,B107&lt;=50),"41-50",
   B107&gt;50,"50+"
)</f>
        <v>22-30</v>
      </c>
      <c r="L107" s="11">
        <f>1</f>
        <v>1</v>
      </c>
      <c r="M107" s="1" t="str" cm="1">
        <f t="array" ref="M107">_xlfn.IFS(
AND(H107&gt;=0,H107&lt;=2),"0-2",
AND(H107&gt;=3,H107&lt;=5),"3-5",
AND(H107&gt;=6,H107&lt;=10),"6-10",
H107&gt;10,"10+"
)</f>
        <v>6-10</v>
      </c>
      <c r="N107" s="23" t="str" cm="1">
        <f t="array" ref="N107">_xlfn.IFS(Table1[[#This Row],[MonthlyIncome]]&lt;=40000,"L1",Table1[[#This Row],[MonthlyIncome]]&gt;40000,"L2")</f>
        <v>L2</v>
      </c>
    </row>
    <row r="108" spans="1:14" hidden="1" x14ac:dyDescent="0.3">
      <c r="A108" s="2">
        <v>1107</v>
      </c>
      <c r="B108" s="1">
        <v>26</v>
      </c>
      <c r="C108" s="1" t="s">
        <v>10</v>
      </c>
      <c r="D108" s="1" t="s">
        <v>11</v>
      </c>
      <c r="E108" s="1" t="s">
        <v>18</v>
      </c>
      <c r="F108" s="1" t="s">
        <v>24</v>
      </c>
      <c r="G108" s="7">
        <v>116646</v>
      </c>
      <c r="H108" s="1">
        <v>9</v>
      </c>
      <c r="I108" s="1" t="s">
        <v>25</v>
      </c>
      <c r="J108" s="1">
        <f t="shared" si="3"/>
        <v>0</v>
      </c>
      <c r="K108" s="1" t="str" cm="1">
        <f t="array" ref="K108">_xlfn.IFS(
   AND(B108&gt;=22,B108&lt;=30),"22-30",
   AND(B108&gt;=31,B108&lt;=40),"31-40",
   AND(B108&gt;=41,B108&lt;=50),"41-50",
   B108&gt;50,"50+"
)</f>
        <v>22-30</v>
      </c>
      <c r="L108" s="11">
        <f>1</f>
        <v>1</v>
      </c>
      <c r="M108" s="1" t="str" cm="1">
        <f t="array" ref="M108">_xlfn.IFS(
AND(H108&gt;=0,H108&lt;=2),"0-2",
AND(H108&gt;=3,H108&lt;=5),"3-5",
AND(H108&gt;=6,H108&lt;=10),"6-10",
H108&gt;10,"10+"
)</f>
        <v>6-10</v>
      </c>
      <c r="N108" s="23" t="str" cm="1">
        <f t="array" ref="N108">_xlfn.IFS(Table1[[#This Row],[MonthlyIncome]]&lt;=40000,"L1",Table1[[#This Row],[MonthlyIncome]]&gt;40000,"L2")</f>
        <v>L2</v>
      </c>
    </row>
    <row r="109" spans="1:14" hidden="1" x14ac:dyDescent="0.3">
      <c r="A109" s="2">
        <v>1108</v>
      </c>
      <c r="B109" s="1">
        <v>47</v>
      </c>
      <c r="C109" s="1" t="s">
        <v>9</v>
      </c>
      <c r="D109" s="1" t="s">
        <v>13</v>
      </c>
      <c r="E109" s="1" t="s">
        <v>20</v>
      </c>
      <c r="F109" s="1" t="s">
        <v>21</v>
      </c>
      <c r="G109" s="7">
        <v>103122</v>
      </c>
      <c r="H109" s="1">
        <v>1</v>
      </c>
      <c r="I109" s="1" t="s">
        <v>26</v>
      </c>
      <c r="J109" s="1">
        <f t="shared" si="3"/>
        <v>1</v>
      </c>
      <c r="K109" s="1" t="str" cm="1">
        <f t="array" ref="K109">_xlfn.IFS(
   AND(B109&gt;=22,B109&lt;=30),"22-30",
   AND(B109&gt;=31,B109&lt;=40),"31-40",
   AND(B109&gt;=41,B109&lt;=50),"41-50",
   B109&gt;50,"50+"
)</f>
        <v>41-50</v>
      </c>
      <c r="L109" s="11">
        <f>1</f>
        <v>1</v>
      </c>
      <c r="M109" s="1" t="str" cm="1">
        <f t="array" ref="M109">_xlfn.IFS(
AND(H109&gt;=0,H109&lt;=2),"0-2",
AND(H109&gt;=3,H109&lt;=5),"3-5",
AND(H109&gt;=6,H109&lt;=10),"6-10",
H109&gt;10,"10+"
)</f>
        <v>0-2</v>
      </c>
      <c r="N109" s="23" t="str" cm="1">
        <f t="array" ref="N109">_xlfn.IFS(Table1[[#This Row],[MonthlyIncome]]&lt;=40000,"L1",Table1[[#This Row],[MonthlyIncome]]&gt;40000,"L2")</f>
        <v>L2</v>
      </c>
    </row>
    <row r="110" spans="1:14" hidden="1" x14ac:dyDescent="0.3">
      <c r="A110" s="2">
        <v>1109</v>
      </c>
      <c r="B110" s="1">
        <v>35</v>
      </c>
      <c r="C110" s="1" t="s">
        <v>10</v>
      </c>
      <c r="D110" s="1" t="s">
        <v>12</v>
      </c>
      <c r="E110" s="1" t="s">
        <v>19</v>
      </c>
      <c r="F110" s="1" t="s">
        <v>22</v>
      </c>
      <c r="G110" s="7">
        <v>44519</v>
      </c>
      <c r="H110" s="1">
        <v>2</v>
      </c>
      <c r="I110" s="1" t="s">
        <v>26</v>
      </c>
      <c r="J110" s="1">
        <f t="shared" si="3"/>
        <v>1</v>
      </c>
      <c r="K110" s="1" t="str" cm="1">
        <f t="array" ref="K110">_xlfn.IFS(
   AND(B110&gt;=22,B110&lt;=30),"22-30",
   AND(B110&gt;=31,B110&lt;=40),"31-40",
   AND(B110&gt;=41,B110&lt;=50),"41-50",
   B110&gt;50,"50+"
)</f>
        <v>31-40</v>
      </c>
      <c r="L110" s="11">
        <f>1</f>
        <v>1</v>
      </c>
      <c r="M110" s="1" t="str" cm="1">
        <f t="array" ref="M110">_xlfn.IFS(
AND(H110&gt;=0,H110&lt;=2),"0-2",
AND(H110&gt;=3,H110&lt;=5),"3-5",
AND(H110&gt;=6,H110&lt;=10),"6-10",
H110&gt;10,"10+"
)</f>
        <v>0-2</v>
      </c>
      <c r="N110" s="23" t="str" cm="1">
        <f t="array" ref="N110">_xlfn.IFS(Table1[[#This Row],[MonthlyIncome]]&lt;=40000,"L1",Table1[[#This Row],[MonthlyIncome]]&gt;40000,"L2")</f>
        <v>L2</v>
      </c>
    </row>
    <row r="111" spans="1:14" hidden="1" x14ac:dyDescent="0.3">
      <c r="A111" s="2">
        <v>1110</v>
      </c>
      <c r="B111" s="1">
        <v>48</v>
      </c>
      <c r="C111" s="1" t="s">
        <v>9</v>
      </c>
      <c r="D111" s="1" t="s">
        <v>12</v>
      </c>
      <c r="E111" s="1" t="s">
        <v>17</v>
      </c>
      <c r="F111" s="1" t="s">
        <v>23</v>
      </c>
      <c r="G111" s="7">
        <v>116809</v>
      </c>
      <c r="H111" s="1">
        <v>11</v>
      </c>
      <c r="I111" s="1" t="s">
        <v>25</v>
      </c>
      <c r="J111" s="1">
        <f t="shared" si="3"/>
        <v>0</v>
      </c>
      <c r="K111" s="1" t="str" cm="1">
        <f t="array" ref="K111">_xlfn.IFS(
   AND(B111&gt;=22,B111&lt;=30),"22-30",
   AND(B111&gt;=31,B111&lt;=40),"31-40",
   AND(B111&gt;=41,B111&lt;=50),"41-50",
   B111&gt;50,"50+"
)</f>
        <v>41-50</v>
      </c>
      <c r="L111" s="11">
        <f>1</f>
        <v>1</v>
      </c>
      <c r="M111" s="1" t="str" cm="1">
        <f t="array" ref="M111">_xlfn.IFS(
AND(H111&gt;=0,H111&lt;=2),"0-2",
AND(H111&gt;=3,H111&lt;=5),"3-5",
AND(H111&gt;=6,H111&lt;=10),"6-10",
H111&gt;10,"10+"
)</f>
        <v>10+</v>
      </c>
      <c r="N111" s="23" t="str" cm="1">
        <f t="array" ref="N111">_xlfn.IFS(Table1[[#This Row],[MonthlyIncome]]&lt;=40000,"L1",Table1[[#This Row],[MonthlyIncome]]&gt;40000,"L2")</f>
        <v>L2</v>
      </c>
    </row>
    <row r="112" spans="1:14" hidden="1" x14ac:dyDescent="0.3">
      <c r="A112" s="2">
        <v>1111</v>
      </c>
      <c r="B112" s="1">
        <v>30</v>
      </c>
      <c r="C112" s="1" t="s">
        <v>10</v>
      </c>
      <c r="D112" s="1" t="s">
        <v>14</v>
      </c>
      <c r="E112" s="1" t="s">
        <v>18</v>
      </c>
      <c r="F112" s="1" t="s">
        <v>23</v>
      </c>
      <c r="G112" s="7">
        <v>107487</v>
      </c>
      <c r="H112" s="1">
        <v>19</v>
      </c>
      <c r="I112" s="1" t="s">
        <v>26</v>
      </c>
      <c r="J112" s="1">
        <f t="shared" si="3"/>
        <v>1</v>
      </c>
      <c r="K112" s="1" t="str" cm="1">
        <f t="array" ref="K112">_xlfn.IFS(
   AND(B112&gt;=22,B112&lt;=30),"22-30",
   AND(B112&gt;=31,B112&lt;=40),"31-40",
   AND(B112&gt;=41,B112&lt;=50),"41-50",
   B112&gt;50,"50+"
)</f>
        <v>22-30</v>
      </c>
      <c r="L112" s="11">
        <f>1</f>
        <v>1</v>
      </c>
      <c r="M112" s="1" t="str" cm="1">
        <f t="array" ref="M112">_xlfn.IFS(
AND(H112&gt;=0,H112&lt;=2),"0-2",
AND(H112&gt;=3,H112&lt;=5),"3-5",
AND(H112&gt;=6,H112&lt;=10),"6-10",
H112&gt;10,"10+"
)</f>
        <v>10+</v>
      </c>
      <c r="N112" s="23" t="str" cm="1">
        <f t="array" ref="N112">_xlfn.IFS(Table1[[#This Row],[MonthlyIncome]]&lt;=40000,"L1",Table1[[#This Row],[MonthlyIncome]]&gt;40000,"L2")</f>
        <v>L2</v>
      </c>
    </row>
    <row r="113" spans="1:14" hidden="1" x14ac:dyDescent="0.3">
      <c r="A113" s="2">
        <v>1112</v>
      </c>
      <c r="B113" s="1">
        <v>36</v>
      </c>
      <c r="C113" s="1" t="s">
        <v>9</v>
      </c>
      <c r="D113" s="1" t="s">
        <v>13</v>
      </c>
      <c r="E113" s="1" t="s">
        <v>18</v>
      </c>
      <c r="F113" s="1" t="s">
        <v>23</v>
      </c>
      <c r="G113" s="7">
        <v>76819</v>
      </c>
      <c r="H113" s="1">
        <v>4</v>
      </c>
      <c r="I113" s="1" t="s">
        <v>25</v>
      </c>
      <c r="J113" s="1">
        <f t="shared" si="3"/>
        <v>0</v>
      </c>
      <c r="K113" s="1" t="str" cm="1">
        <f t="array" ref="K113">_xlfn.IFS(
   AND(B113&gt;=22,B113&lt;=30),"22-30",
   AND(B113&gt;=31,B113&lt;=40),"31-40",
   AND(B113&gt;=41,B113&lt;=50),"41-50",
   B113&gt;50,"50+"
)</f>
        <v>31-40</v>
      </c>
      <c r="L113" s="11">
        <f>1</f>
        <v>1</v>
      </c>
      <c r="M113" s="1" t="str" cm="1">
        <f t="array" ref="M113">_xlfn.IFS(
AND(H113&gt;=0,H113&lt;=2),"0-2",
AND(H113&gt;=3,H113&lt;=5),"3-5",
AND(H113&gt;=6,H113&lt;=10),"6-10",
H113&gt;10,"10+"
)</f>
        <v>3-5</v>
      </c>
      <c r="N113" s="23" t="str" cm="1">
        <f t="array" ref="N113">_xlfn.IFS(Table1[[#This Row],[MonthlyIncome]]&lt;=40000,"L1",Table1[[#This Row],[MonthlyIncome]]&gt;40000,"L2")</f>
        <v>L2</v>
      </c>
    </row>
    <row r="114" spans="1:14" hidden="1" x14ac:dyDescent="0.3">
      <c r="A114" s="2">
        <v>1113</v>
      </c>
      <c r="B114" s="1">
        <v>36</v>
      </c>
      <c r="C114" s="1" t="s">
        <v>10</v>
      </c>
      <c r="D114" s="1" t="s">
        <v>11</v>
      </c>
      <c r="E114" s="1" t="s">
        <v>18</v>
      </c>
      <c r="F114" s="1" t="s">
        <v>24</v>
      </c>
      <c r="G114" s="7">
        <v>100910</v>
      </c>
      <c r="H114" s="1">
        <v>4</v>
      </c>
      <c r="I114" s="1" t="s">
        <v>25</v>
      </c>
      <c r="J114" s="1">
        <f t="shared" si="3"/>
        <v>0</v>
      </c>
      <c r="K114" s="1" t="str" cm="1">
        <f t="array" ref="K114">_xlfn.IFS(
   AND(B114&gt;=22,B114&lt;=30),"22-30",
   AND(B114&gt;=31,B114&lt;=40),"31-40",
   AND(B114&gt;=41,B114&lt;=50),"41-50",
   B114&gt;50,"50+"
)</f>
        <v>31-40</v>
      </c>
      <c r="L114" s="11">
        <f>1</f>
        <v>1</v>
      </c>
      <c r="M114" s="1" t="str" cm="1">
        <f t="array" ref="M114">_xlfn.IFS(
AND(H114&gt;=0,H114&lt;=2),"0-2",
AND(H114&gt;=3,H114&lt;=5),"3-5",
AND(H114&gt;=6,H114&lt;=10),"6-10",
H114&gt;10,"10+"
)</f>
        <v>3-5</v>
      </c>
      <c r="N114" s="23" t="str" cm="1">
        <f t="array" ref="N114">_xlfn.IFS(Table1[[#This Row],[MonthlyIncome]]&lt;=40000,"L1",Table1[[#This Row],[MonthlyIncome]]&gt;40000,"L2")</f>
        <v>L2</v>
      </c>
    </row>
    <row r="115" spans="1:14" hidden="1" x14ac:dyDescent="0.3">
      <c r="A115" s="2">
        <v>1114</v>
      </c>
      <c r="B115" s="1">
        <v>47</v>
      </c>
      <c r="C115" s="1" t="s">
        <v>9</v>
      </c>
      <c r="D115" s="1" t="s">
        <v>15</v>
      </c>
      <c r="E115" s="1" t="s">
        <v>20</v>
      </c>
      <c r="F115" s="1" t="s">
        <v>24</v>
      </c>
      <c r="G115" s="7">
        <v>91324</v>
      </c>
      <c r="H115" s="1">
        <v>5</v>
      </c>
      <c r="I115" s="1" t="s">
        <v>25</v>
      </c>
      <c r="J115" s="1">
        <f t="shared" si="3"/>
        <v>0</v>
      </c>
      <c r="K115" s="1" t="str" cm="1">
        <f t="array" ref="K115">_xlfn.IFS(
   AND(B115&gt;=22,B115&lt;=30),"22-30",
   AND(B115&gt;=31,B115&lt;=40),"31-40",
   AND(B115&gt;=41,B115&lt;=50),"41-50",
   B115&gt;50,"50+"
)</f>
        <v>41-50</v>
      </c>
      <c r="L115" s="11">
        <f>1</f>
        <v>1</v>
      </c>
      <c r="M115" s="1" t="str" cm="1">
        <f t="array" ref="M115">_xlfn.IFS(
AND(H115&gt;=0,H115&lt;=2),"0-2",
AND(H115&gt;=3,H115&lt;=5),"3-5",
AND(H115&gt;=6,H115&lt;=10),"6-10",
H115&gt;10,"10+"
)</f>
        <v>3-5</v>
      </c>
      <c r="N115" s="23" t="str" cm="1">
        <f t="array" ref="N115">_xlfn.IFS(Table1[[#This Row],[MonthlyIncome]]&lt;=40000,"L1",Table1[[#This Row],[MonthlyIncome]]&gt;40000,"L2")</f>
        <v>L2</v>
      </c>
    </row>
    <row r="116" spans="1:14" x14ac:dyDescent="0.3">
      <c r="A116" s="2">
        <v>1115</v>
      </c>
      <c r="B116" s="1">
        <v>34</v>
      </c>
      <c r="C116" s="1" t="s">
        <v>10</v>
      </c>
      <c r="D116" s="1" t="s">
        <v>15</v>
      </c>
      <c r="E116" s="1" t="s">
        <v>19</v>
      </c>
      <c r="F116" s="1" t="s">
        <v>24</v>
      </c>
      <c r="G116" s="7">
        <v>25408</v>
      </c>
      <c r="H116" s="1">
        <v>8</v>
      </c>
      <c r="I116" s="1" t="s">
        <v>25</v>
      </c>
      <c r="J116" s="1">
        <f t="shared" si="3"/>
        <v>0</v>
      </c>
      <c r="K116" s="1" t="str" cm="1">
        <f t="array" ref="K116">_xlfn.IFS(
   AND(B116&gt;=22,B116&lt;=30),"22-30",
   AND(B116&gt;=31,B116&lt;=40),"31-40",
   AND(B116&gt;=41,B116&lt;=50),"41-50",
   B116&gt;50,"50+"
)</f>
        <v>31-40</v>
      </c>
      <c r="L116" s="11">
        <f>1</f>
        <v>1</v>
      </c>
      <c r="M116" s="1" t="str" cm="1">
        <f t="array" ref="M116">_xlfn.IFS(
AND(H116&gt;=0,H116&lt;=2),"0-2",
AND(H116&gt;=3,H116&lt;=5),"3-5",
AND(H116&gt;=6,H116&lt;=10),"6-10",
H116&gt;10,"10+"
)</f>
        <v>6-10</v>
      </c>
      <c r="N116" s="23" t="str" cm="1">
        <f t="array" ref="N116">_xlfn.IFS(Table1[[#This Row],[MonthlyIncome]]&lt;=40000,"L1",Table1[[#This Row],[MonthlyIncome]]&gt;40000,"L2")</f>
        <v>L1</v>
      </c>
    </row>
    <row r="117" spans="1:14" hidden="1" x14ac:dyDescent="0.3">
      <c r="A117" s="2">
        <v>1116</v>
      </c>
      <c r="B117" s="1">
        <v>53</v>
      </c>
      <c r="C117" s="1" t="s">
        <v>10</v>
      </c>
      <c r="D117" s="1" t="s">
        <v>11</v>
      </c>
      <c r="E117" s="1" t="s">
        <v>19</v>
      </c>
      <c r="F117" s="1" t="s">
        <v>21</v>
      </c>
      <c r="G117" s="7">
        <v>79379</v>
      </c>
      <c r="H117" s="1">
        <v>1</v>
      </c>
      <c r="I117" s="1" t="s">
        <v>26</v>
      </c>
      <c r="J117" s="1">
        <f t="shared" si="3"/>
        <v>1</v>
      </c>
      <c r="K117" s="1" t="str" cm="1">
        <f t="array" ref="K117">_xlfn.IFS(
   AND(B117&gt;=22,B117&lt;=30),"22-30",
   AND(B117&gt;=31,B117&lt;=40),"31-40",
   AND(B117&gt;=41,B117&lt;=50),"41-50",
   B117&gt;50,"50+"
)</f>
        <v>50+</v>
      </c>
      <c r="L117" s="11">
        <f>1</f>
        <v>1</v>
      </c>
      <c r="M117" s="1" t="str" cm="1">
        <f t="array" ref="M117">_xlfn.IFS(
AND(H117&gt;=0,H117&lt;=2),"0-2",
AND(H117&gt;=3,H117&lt;=5),"3-5",
AND(H117&gt;=6,H117&lt;=10),"6-10",
H117&gt;10,"10+"
)</f>
        <v>0-2</v>
      </c>
      <c r="N117" s="23" t="str" cm="1">
        <f t="array" ref="N117">_xlfn.IFS(Table1[[#This Row],[MonthlyIncome]]&lt;=40000,"L1",Table1[[#This Row],[MonthlyIncome]]&gt;40000,"L2")</f>
        <v>L2</v>
      </c>
    </row>
    <row r="118" spans="1:14" hidden="1" x14ac:dyDescent="0.3">
      <c r="A118" s="2">
        <v>1117</v>
      </c>
      <c r="B118" s="1">
        <v>53</v>
      </c>
      <c r="C118" s="1" t="s">
        <v>9</v>
      </c>
      <c r="D118" s="1" t="s">
        <v>14</v>
      </c>
      <c r="E118" s="1" t="s">
        <v>17</v>
      </c>
      <c r="F118" s="1" t="s">
        <v>22</v>
      </c>
      <c r="G118" s="7">
        <v>45053</v>
      </c>
      <c r="H118" s="1">
        <v>11</v>
      </c>
      <c r="I118" s="1" t="s">
        <v>25</v>
      </c>
      <c r="J118" s="1">
        <f t="shared" si="3"/>
        <v>0</v>
      </c>
      <c r="K118" s="1" t="str" cm="1">
        <f t="array" ref="K118">_xlfn.IFS(
   AND(B118&gt;=22,B118&lt;=30),"22-30",
   AND(B118&gt;=31,B118&lt;=40),"31-40",
   AND(B118&gt;=41,B118&lt;=50),"41-50",
   B118&gt;50,"50+"
)</f>
        <v>50+</v>
      </c>
      <c r="L118" s="11">
        <f>1</f>
        <v>1</v>
      </c>
      <c r="M118" s="1" t="str" cm="1">
        <f t="array" ref="M118">_xlfn.IFS(
AND(H118&gt;=0,H118&lt;=2),"0-2",
AND(H118&gt;=3,H118&lt;=5),"3-5",
AND(H118&gt;=6,H118&lt;=10),"6-10",
H118&gt;10,"10+"
)</f>
        <v>10+</v>
      </c>
      <c r="N118" s="23" t="str" cm="1">
        <f t="array" ref="N118">_xlfn.IFS(Table1[[#This Row],[MonthlyIncome]]&lt;=40000,"L1",Table1[[#This Row],[MonthlyIncome]]&gt;40000,"L2")</f>
        <v>L2</v>
      </c>
    </row>
    <row r="119" spans="1:14" x14ac:dyDescent="0.3">
      <c r="A119" s="2">
        <v>1118</v>
      </c>
      <c r="B119" s="1">
        <v>25</v>
      </c>
      <c r="C119" s="1" t="s">
        <v>10</v>
      </c>
      <c r="D119" s="1" t="s">
        <v>15</v>
      </c>
      <c r="E119" s="1" t="s">
        <v>17</v>
      </c>
      <c r="F119" s="1" t="s">
        <v>24</v>
      </c>
      <c r="G119" s="7">
        <v>29446</v>
      </c>
      <c r="H119" s="1">
        <v>2</v>
      </c>
      <c r="I119" s="1" t="s">
        <v>25</v>
      </c>
      <c r="J119" s="1">
        <f t="shared" si="3"/>
        <v>0</v>
      </c>
      <c r="K119" s="1" t="str" cm="1">
        <f t="array" ref="K119">_xlfn.IFS(
   AND(B119&gt;=22,B119&lt;=30),"22-30",
   AND(B119&gt;=31,B119&lt;=40),"31-40",
   AND(B119&gt;=41,B119&lt;=50),"41-50",
   B119&gt;50,"50+"
)</f>
        <v>22-30</v>
      </c>
      <c r="L119" s="11">
        <f>1</f>
        <v>1</v>
      </c>
      <c r="M119" s="1" t="str" cm="1">
        <f t="array" ref="M119">_xlfn.IFS(
AND(H119&gt;=0,H119&lt;=2),"0-2",
AND(H119&gt;=3,H119&lt;=5),"3-5",
AND(H119&gt;=6,H119&lt;=10),"6-10",
H119&gt;10,"10+"
)</f>
        <v>0-2</v>
      </c>
      <c r="N119" s="23" t="str" cm="1">
        <f t="array" ref="N119">_xlfn.IFS(Table1[[#This Row],[MonthlyIncome]]&lt;=40000,"L1",Table1[[#This Row],[MonthlyIncome]]&gt;40000,"L2")</f>
        <v>L1</v>
      </c>
    </row>
    <row r="120" spans="1:14" x14ac:dyDescent="0.3">
      <c r="A120" s="2">
        <v>1119</v>
      </c>
      <c r="B120" s="1">
        <v>51</v>
      </c>
      <c r="C120" s="1" t="s">
        <v>9</v>
      </c>
      <c r="D120" s="1" t="s">
        <v>13</v>
      </c>
      <c r="E120" s="1" t="s">
        <v>18</v>
      </c>
      <c r="F120" s="1" t="s">
        <v>22</v>
      </c>
      <c r="G120" s="7">
        <v>20922</v>
      </c>
      <c r="H120" s="1">
        <v>19</v>
      </c>
      <c r="I120" s="1" t="s">
        <v>25</v>
      </c>
      <c r="J120" s="1">
        <f t="shared" si="3"/>
        <v>0</v>
      </c>
      <c r="K120" s="1" t="str" cm="1">
        <f t="array" ref="K120">_xlfn.IFS(
   AND(B120&gt;=22,B120&lt;=30),"22-30",
   AND(B120&gt;=31,B120&lt;=40),"31-40",
   AND(B120&gt;=41,B120&lt;=50),"41-50",
   B120&gt;50,"50+"
)</f>
        <v>50+</v>
      </c>
      <c r="L120" s="11">
        <f>1</f>
        <v>1</v>
      </c>
      <c r="M120" s="1" t="str" cm="1">
        <f t="array" ref="M120">_xlfn.IFS(
AND(H120&gt;=0,H120&lt;=2),"0-2",
AND(H120&gt;=3,H120&lt;=5),"3-5",
AND(H120&gt;=6,H120&lt;=10),"6-10",
H120&gt;10,"10+"
)</f>
        <v>10+</v>
      </c>
      <c r="N120" s="23" t="str" cm="1">
        <f t="array" ref="N120">_xlfn.IFS(Table1[[#This Row],[MonthlyIncome]]&lt;=40000,"L1",Table1[[#This Row],[MonthlyIncome]]&gt;40000,"L2")</f>
        <v>L1</v>
      </c>
    </row>
    <row r="121" spans="1:14" hidden="1" x14ac:dyDescent="0.3">
      <c r="A121" s="2">
        <v>1120</v>
      </c>
      <c r="B121" s="1">
        <v>58</v>
      </c>
      <c r="C121" s="1" t="s">
        <v>10</v>
      </c>
      <c r="D121" s="1" t="s">
        <v>14</v>
      </c>
      <c r="E121" s="1" t="s">
        <v>17</v>
      </c>
      <c r="F121" s="1" t="s">
        <v>21</v>
      </c>
      <c r="G121" s="7">
        <v>118723</v>
      </c>
      <c r="H121" s="1">
        <v>11</v>
      </c>
      <c r="I121" s="1" t="s">
        <v>25</v>
      </c>
      <c r="J121" s="1">
        <f t="shared" si="3"/>
        <v>0</v>
      </c>
      <c r="K121" s="1" t="str" cm="1">
        <f t="array" ref="K121">_xlfn.IFS(
   AND(B121&gt;=22,B121&lt;=30),"22-30",
   AND(B121&gt;=31,B121&lt;=40),"31-40",
   AND(B121&gt;=41,B121&lt;=50),"41-50",
   B121&gt;50,"50+"
)</f>
        <v>50+</v>
      </c>
      <c r="L121" s="11">
        <f>1</f>
        <v>1</v>
      </c>
      <c r="M121" s="1" t="str" cm="1">
        <f t="array" ref="M121">_xlfn.IFS(
AND(H121&gt;=0,H121&lt;=2),"0-2",
AND(H121&gt;=3,H121&lt;=5),"3-5",
AND(H121&gt;=6,H121&lt;=10),"6-10",
H121&gt;10,"10+"
)</f>
        <v>10+</v>
      </c>
      <c r="N121" s="23" t="str" cm="1">
        <f t="array" ref="N121">_xlfn.IFS(Table1[[#This Row],[MonthlyIncome]]&lt;=40000,"L1",Table1[[#This Row],[MonthlyIncome]]&gt;40000,"L2")</f>
        <v>L2</v>
      </c>
    </row>
    <row r="122" spans="1:14" hidden="1" x14ac:dyDescent="0.3">
      <c r="A122" s="2">
        <v>1121</v>
      </c>
      <c r="B122" s="1">
        <v>44</v>
      </c>
      <c r="C122" s="1" t="s">
        <v>9</v>
      </c>
      <c r="D122" s="1" t="s">
        <v>13</v>
      </c>
      <c r="E122" s="1" t="s">
        <v>20</v>
      </c>
      <c r="F122" s="1" t="s">
        <v>23</v>
      </c>
      <c r="G122" s="7">
        <v>71356</v>
      </c>
      <c r="H122" s="1">
        <v>16</v>
      </c>
      <c r="I122" s="1" t="s">
        <v>25</v>
      </c>
      <c r="J122" s="1">
        <f t="shared" si="3"/>
        <v>0</v>
      </c>
      <c r="K122" s="1" t="str" cm="1">
        <f t="array" ref="K122">_xlfn.IFS(
   AND(B122&gt;=22,B122&lt;=30),"22-30",
   AND(B122&gt;=31,B122&lt;=40),"31-40",
   AND(B122&gt;=41,B122&lt;=50),"41-50",
   B122&gt;50,"50+"
)</f>
        <v>41-50</v>
      </c>
      <c r="L122" s="11">
        <f>1</f>
        <v>1</v>
      </c>
      <c r="M122" s="1" t="str" cm="1">
        <f t="array" ref="M122">_xlfn.IFS(
AND(H122&gt;=0,H122&lt;=2),"0-2",
AND(H122&gt;=3,H122&lt;=5),"3-5",
AND(H122&gt;=6,H122&lt;=10),"6-10",
H122&gt;10,"10+"
)</f>
        <v>10+</v>
      </c>
      <c r="N122" s="23" t="str" cm="1">
        <f t="array" ref="N122">_xlfn.IFS(Table1[[#This Row],[MonthlyIncome]]&lt;=40000,"L1",Table1[[#This Row],[MonthlyIncome]]&gt;40000,"L2")</f>
        <v>L2</v>
      </c>
    </row>
    <row r="123" spans="1:14" x14ac:dyDescent="0.3">
      <c r="A123" s="2">
        <v>1122</v>
      </c>
      <c r="B123" s="1">
        <v>36</v>
      </c>
      <c r="C123" s="1" t="s">
        <v>10</v>
      </c>
      <c r="D123" s="1" t="s">
        <v>12</v>
      </c>
      <c r="E123" s="1" t="s">
        <v>19</v>
      </c>
      <c r="F123" s="1" t="s">
        <v>24</v>
      </c>
      <c r="G123" s="7">
        <v>30789</v>
      </c>
      <c r="H123" s="1">
        <v>9</v>
      </c>
      <c r="I123" s="1" t="s">
        <v>25</v>
      </c>
      <c r="J123" s="1">
        <f t="shared" si="3"/>
        <v>0</v>
      </c>
      <c r="K123" s="1" t="str" cm="1">
        <f t="array" ref="K123">_xlfn.IFS(
   AND(B123&gt;=22,B123&lt;=30),"22-30",
   AND(B123&gt;=31,B123&lt;=40),"31-40",
   AND(B123&gt;=41,B123&lt;=50),"41-50",
   B123&gt;50,"50+"
)</f>
        <v>31-40</v>
      </c>
      <c r="L123" s="11">
        <f>1</f>
        <v>1</v>
      </c>
      <c r="M123" s="1" t="str" cm="1">
        <f t="array" ref="M123">_xlfn.IFS(
AND(H123&gt;=0,H123&lt;=2),"0-2",
AND(H123&gt;=3,H123&lt;=5),"3-5",
AND(H123&gt;=6,H123&lt;=10),"6-10",
H123&gt;10,"10+"
)</f>
        <v>6-10</v>
      </c>
      <c r="N123" s="23" t="str" cm="1">
        <f t="array" ref="N123">_xlfn.IFS(Table1[[#This Row],[MonthlyIncome]]&lt;=40000,"L1",Table1[[#This Row],[MonthlyIncome]]&gt;40000,"L2")</f>
        <v>L1</v>
      </c>
    </row>
    <row r="124" spans="1:14" hidden="1" x14ac:dyDescent="0.3">
      <c r="A124" s="2">
        <v>1123</v>
      </c>
      <c r="B124" s="1">
        <v>50</v>
      </c>
      <c r="C124" s="1" t="s">
        <v>9</v>
      </c>
      <c r="D124" s="1" t="s">
        <v>14</v>
      </c>
      <c r="E124" s="1" t="s">
        <v>18</v>
      </c>
      <c r="F124" s="1" t="s">
        <v>22</v>
      </c>
      <c r="G124" s="7">
        <v>117720</v>
      </c>
      <c r="H124" s="1">
        <v>13</v>
      </c>
      <c r="I124" s="1" t="s">
        <v>25</v>
      </c>
      <c r="J124" s="1">
        <f t="shared" si="3"/>
        <v>0</v>
      </c>
      <c r="K124" s="1" t="str" cm="1">
        <f t="array" ref="K124">_xlfn.IFS(
   AND(B124&gt;=22,B124&lt;=30),"22-30",
   AND(B124&gt;=31,B124&lt;=40),"31-40",
   AND(B124&gt;=41,B124&lt;=50),"41-50",
   B124&gt;50,"50+"
)</f>
        <v>41-50</v>
      </c>
      <c r="L124" s="11">
        <f>1</f>
        <v>1</v>
      </c>
      <c r="M124" s="1" t="str" cm="1">
        <f t="array" ref="M124">_xlfn.IFS(
AND(H124&gt;=0,H124&lt;=2),"0-2",
AND(H124&gt;=3,H124&lt;=5),"3-5",
AND(H124&gt;=6,H124&lt;=10),"6-10",
H124&gt;10,"10+"
)</f>
        <v>10+</v>
      </c>
      <c r="N124" s="23" t="str" cm="1">
        <f t="array" ref="N124">_xlfn.IFS(Table1[[#This Row],[MonthlyIncome]]&lt;=40000,"L1",Table1[[#This Row],[MonthlyIncome]]&gt;40000,"L2")</f>
        <v>L2</v>
      </c>
    </row>
    <row r="125" spans="1:14" hidden="1" x14ac:dyDescent="0.3">
      <c r="A125" s="2">
        <v>1124</v>
      </c>
      <c r="B125" s="1">
        <v>57</v>
      </c>
      <c r="C125" s="1" t="s">
        <v>10</v>
      </c>
      <c r="D125" s="1" t="s">
        <v>15</v>
      </c>
      <c r="E125" s="1" t="s">
        <v>17</v>
      </c>
      <c r="F125" s="1" t="s">
        <v>22</v>
      </c>
      <c r="G125" s="7">
        <v>86656</v>
      </c>
      <c r="H125" s="1">
        <v>16</v>
      </c>
      <c r="I125" s="1" t="s">
        <v>25</v>
      </c>
      <c r="J125" s="1">
        <f t="shared" si="3"/>
        <v>0</v>
      </c>
      <c r="K125" s="1" t="str" cm="1">
        <f t="array" ref="K125">_xlfn.IFS(
   AND(B125&gt;=22,B125&lt;=30),"22-30",
   AND(B125&gt;=31,B125&lt;=40),"31-40",
   AND(B125&gt;=41,B125&lt;=50),"41-50",
   B125&gt;50,"50+"
)</f>
        <v>50+</v>
      </c>
      <c r="L125" s="11">
        <f>1</f>
        <v>1</v>
      </c>
      <c r="M125" s="1" t="str" cm="1">
        <f t="array" ref="M125">_xlfn.IFS(
AND(H125&gt;=0,H125&lt;=2),"0-2",
AND(H125&gt;=3,H125&lt;=5),"3-5",
AND(H125&gt;=6,H125&lt;=10),"6-10",
H125&gt;10,"10+"
)</f>
        <v>10+</v>
      </c>
      <c r="N125" s="23" t="str" cm="1">
        <f t="array" ref="N125">_xlfn.IFS(Table1[[#This Row],[MonthlyIncome]]&lt;=40000,"L1",Table1[[#This Row],[MonthlyIncome]]&gt;40000,"L2")</f>
        <v>L2</v>
      </c>
    </row>
    <row r="126" spans="1:14" hidden="1" x14ac:dyDescent="0.3">
      <c r="A126" s="2">
        <v>1125</v>
      </c>
      <c r="B126" s="1">
        <v>34</v>
      </c>
      <c r="C126" s="1" t="s">
        <v>9</v>
      </c>
      <c r="D126" s="1" t="s">
        <v>14</v>
      </c>
      <c r="E126" s="1" t="s">
        <v>20</v>
      </c>
      <c r="F126" s="1" t="s">
        <v>24</v>
      </c>
      <c r="G126" s="7">
        <v>64028</v>
      </c>
      <c r="H126" s="1">
        <v>17</v>
      </c>
      <c r="I126" s="1" t="s">
        <v>25</v>
      </c>
      <c r="J126" s="1">
        <f t="shared" si="3"/>
        <v>0</v>
      </c>
      <c r="K126" s="1" t="str" cm="1">
        <f t="array" ref="K126">_xlfn.IFS(
   AND(B126&gt;=22,B126&lt;=30),"22-30",
   AND(B126&gt;=31,B126&lt;=40),"31-40",
   AND(B126&gt;=41,B126&lt;=50),"41-50",
   B126&gt;50,"50+"
)</f>
        <v>31-40</v>
      </c>
      <c r="L126" s="11">
        <f>1</f>
        <v>1</v>
      </c>
      <c r="M126" s="1" t="str" cm="1">
        <f t="array" ref="M126">_xlfn.IFS(
AND(H126&gt;=0,H126&lt;=2),"0-2",
AND(H126&gt;=3,H126&lt;=5),"3-5",
AND(H126&gt;=6,H126&lt;=10),"6-10",
H126&gt;10,"10+"
)</f>
        <v>10+</v>
      </c>
      <c r="N126" s="23" t="str" cm="1">
        <f t="array" ref="N126">_xlfn.IFS(Table1[[#This Row],[MonthlyIncome]]&lt;=40000,"L1",Table1[[#This Row],[MonthlyIncome]]&gt;40000,"L2")</f>
        <v>L2</v>
      </c>
    </row>
    <row r="127" spans="1:14" hidden="1" x14ac:dyDescent="0.3">
      <c r="A127" s="2">
        <v>1126</v>
      </c>
      <c r="B127" s="1">
        <v>53</v>
      </c>
      <c r="C127" s="1" t="s">
        <v>10</v>
      </c>
      <c r="D127" s="1" t="s">
        <v>14</v>
      </c>
      <c r="E127" s="1" t="s">
        <v>20</v>
      </c>
      <c r="F127" s="1" t="s">
        <v>23</v>
      </c>
      <c r="G127" s="7">
        <v>84484</v>
      </c>
      <c r="H127" s="1">
        <v>18</v>
      </c>
      <c r="I127" s="1" t="s">
        <v>25</v>
      </c>
      <c r="J127" s="1">
        <f t="shared" si="3"/>
        <v>0</v>
      </c>
      <c r="K127" s="1" t="str" cm="1">
        <f t="array" ref="K127">_xlfn.IFS(
   AND(B127&gt;=22,B127&lt;=30),"22-30",
   AND(B127&gt;=31,B127&lt;=40),"31-40",
   AND(B127&gt;=41,B127&lt;=50),"41-50",
   B127&gt;50,"50+"
)</f>
        <v>50+</v>
      </c>
      <c r="L127" s="11">
        <f>1</f>
        <v>1</v>
      </c>
      <c r="M127" s="1" t="str" cm="1">
        <f t="array" ref="M127">_xlfn.IFS(
AND(H127&gt;=0,H127&lt;=2),"0-2",
AND(H127&gt;=3,H127&lt;=5),"3-5",
AND(H127&gt;=6,H127&lt;=10),"6-10",
H127&gt;10,"10+"
)</f>
        <v>10+</v>
      </c>
      <c r="N127" s="23" t="str" cm="1">
        <f t="array" ref="N127">_xlfn.IFS(Table1[[#This Row],[MonthlyIncome]]&lt;=40000,"L1",Table1[[#This Row],[MonthlyIncome]]&gt;40000,"L2")</f>
        <v>L2</v>
      </c>
    </row>
    <row r="128" spans="1:14" hidden="1" x14ac:dyDescent="0.3">
      <c r="A128" s="2">
        <v>1127</v>
      </c>
      <c r="B128" s="1">
        <v>28</v>
      </c>
      <c r="C128" s="1" t="s">
        <v>9</v>
      </c>
      <c r="D128" s="1" t="s">
        <v>14</v>
      </c>
      <c r="E128" s="1" t="s">
        <v>17</v>
      </c>
      <c r="F128" s="1" t="s">
        <v>23</v>
      </c>
      <c r="G128" s="7">
        <v>52154</v>
      </c>
      <c r="H128" s="1">
        <v>16</v>
      </c>
      <c r="I128" s="1" t="s">
        <v>25</v>
      </c>
      <c r="J128" s="1">
        <f t="shared" si="3"/>
        <v>0</v>
      </c>
      <c r="K128" s="1" t="str" cm="1">
        <f t="array" ref="K128">_xlfn.IFS(
   AND(B128&gt;=22,B128&lt;=30),"22-30",
   AND(B128&gt;=31,B128&lt;=40),"31-40",
   AND(B128&gt;=41,B128&lt;=50),"41-50",
   B128&gt;50,"50+"
)</f>
        <v>22-30</v>
      </c>
      <c r="L128" s="11">
        <f>1</f>
        <v>1</v>
      </c>
      <c r="M128" s="1" t="str" cm="1">
        <f t="array" ref="M128">_xlfn.IFS(
AND(H128&gt;=0,H128&lt;=2),"0-2",
AND(H128&gt;=3,H128&lt;=5),"3-5",
AND(H128&gt;=6,H128&lt;=10),"6-10",
H128&gt;10,"10+"
)</f>
        <v>10+</v>
      </c>
      <c r="N128" s="23" t="str" cm="1">
        <f t="array" ref="N128">_xlfn.IFS(Table1[[#This Row],[MonthlyIncome]]&lt;=40000,"L1",Table1[[#This Row],[MonthlyIncome]]&gt;40000,"L2")</f>
        <v>L2</v>
      </c>
    </row>
    <row r="129" spans="1:14" hidden="1" x14ac:dyDescent="0.3">
      <c r="A129" s="2">
        <v>1128</v>
      </c>
      <c r="B129" s="1">
        <v>43</v>
      </c>
      <c r="C129" s="1" t="s">
        <v>9</v>
      </c>
      <c r="D129" s="1" t="s">
        <v>14</v>
      </c>
      <c r="E129" s="1" t="s">
        <v>19</v>
      </c>
      <c r="F129" s="1" t="s">
        <v>23</v>
      </c>
      <c r="G129" s="7">
        <v>102870</v>
      </c>
      <c r="H129" s="1">
        <v>13</v>
      </c>
      <c r="I129" s="1" t="s">
        <v>26</v>
      </c>
      <c r="J129" s="1">
        <f t="shared" si="3"/>
        <v>1</v>
      </c>
      <c r="K129" s="1" t="str" cm="1">
        <f t="array" ref="K129">_xlfn.IFS(
   AND(B129&gt;=22,B129&lt;=30),"22-30",
   AND(B129&gt;=31,B129&lt;=40),"31-40",
   AND(B129&gt;=41,B129&lt;=50),"41-50",
   B129&gt;50,"50+"
)</f>
        <v>41-50</v>
      </c>
      <c r="L129" s="11">
        <f>1</f>
        <v>1</v>
      </c>
      <c r="M129" s="1" t="str" cm="1">
        <f t="array" ref="M129">_xlfn.IFS(
AND(H129&gt;=0,H129&lt;=2),"0-2",
AND(H129&gt;=3,H129&lt;=5),"3-5",
AND(H129&gt;=6,H129&lt;=10),"6-10",
H129&gt;10,"10+"
)</f>
        <v>10+</v>
      </c>
      <c r="N129" s="23" t="str" cm="1">
        <f t="array" ref="N129">_xlfn.IFS(Table1[[#This Row],[MonthlyIncome]]&lt;=40000,"L1",Table1[[#This Row],[MonthlyIncome]]&gt;40000,"L2")</f>
        <v>L2</v>
      </c>
    </row>
    <row r="130" spans="1:14" x14ac:dyDescent="0.3">
      <c r="A130" s="2">
        <v>1129</v>
      </c>
      <c r="B130" s="1">
        <v>49</v>
      </c>
      <c r="C130" s="1" t="s">
        <v>9</v>
      </c>
      <c r="D130" s="1" t="s">
        <v>13</v>
      </c>
      <c r="E130" s="1" t="s">
        <v>17</v>
      </c>
      <c r="F130" s="1" t="s">
        <v>21</v>
      </c>
      <c r="G130" s="7">
        <v>22336</v>
      </c>
      <c r="H130" s="1">
        <v>8</v>
      </c>
      <c r="I130" s="1" t="s">
        <v>25</v>
      </c>
      <c r="J130" s="1">
        <f t="shared" ref="J130:J161" si="4">IF(I130="No",0,IF(I130="Yes",1))</f>
        <v>0</v>
      </c>
      <c r="K130" s="1" t="str" cm="1">
        <f t="array" ref="K130">_xlfn.IFS(
   AND(B130&gt;=22,B130&lt;=30),"22-30",
   AND(B130&gt;=31,B130&lt;=40),"31-40",
   AND(B130&gt;=41,B130&lt;=50),"41-50",
   B130&gt;50,"50+"
)</f>
        <v>41-50</v>
      </c>
      <c r="L130" s="11">
        <f>1</f>
        <v>1</v>
      </c>
      <c r="M130" s="1" t="str" cm="1">
        <f t="array" ref="M130">_xlfn.IFS(
AND(H130&gt;=0,H130&lt;=2),"0-2",
AND(H130&gt;=3,H130&lt;=5),"3-5",
AND(H130&gt;=6,H130&lt;=10),"6-10",
H130&gt;10,"10+"
)</f>
        <v>6-10</v>
      </c>
      <c r="N130" s="23" t="str" cm="1">
        <f t="array" ref="N130">_xlfn.IFS(Table1[[#This Row],[MonthlyIncome]]&lt;=40000,"L1",Table1[[#This Row],[MonthlyIncome]]&gt;40000,"L2")</f>
        <v>L1</v>
      </c>
    </row>
    <row r="131" spans="1:14" hidden="1" x14ac:dyDescent="0.3">
      <c r="A131" s="2">
        <v>1130</v>
      </c>
      <c r="B131" s="1">
        <v>23</v>
      </c>
      <c r="C131" s="1" t="s">
        <v>10</v>
      </c>
      <c r="D131" s="1" t="s">
        <v>12</v>
      </c>
      <c r="E131" s="1" t="s">
        <v>18</v>
      </c>
      <c r="F131" s="1" t="s">
        <v>22</v>
      </c>
      <c r="G131" s="7">
        <v>87779</v>
      </c>
      <c r="H131" s="1">
        <v>7</v>
      </c>
      <c r="I131" s="1" t="s">
        <v>25</v>
      </c>
      <c r="J131" s="1">
        <f t="shared" si="4"/>
        <v>0</v>
      </c>
      <c r="K131" s="1" t="str" cm="1">
        <f t="array" ref="K131">_xlfn.IFS(
   AND(B131&gt;=22,B131&lt;=30),"22-30",
   AND(B131&gt;=31,B131&lt;=40),"31-40",
   AND(B131&gt;=41,B131&lt;=50),"41-50",
   B131&gt;50,"50+"
)</f>
        <v>22-30</v>
      </c>
      <c r="L131" s="11">
        <f>1</f>
        <v>1</v>
      </c>
      <c r="M131" s="1" t="str" cm="1">
        <f t="array" ref="M131">_xlfn.IFS(
AND(H131&gt;=0,H131&lt;=2),"0-2",
AND(H131&gt;=3,H131&lt;=5),"3-5",
AND(H131&gt;=6,H131&lt;=10),"6-10",
H131&gt;10,"10+"
)</f>
        <v>6-10</v>
      </c>
      <c r="N131" s="23" t="str" cm="1">
        <f t="array" ref="N131">_xlfn.IFS(Table1[[#This Row],[MonthlyIncome]]&lt;=40000,"L1",Table1[[#This Row],[MonthlyIncome]]&gt;40000,"L2")</f>
        <v>L2</v>
      </c>
    </row>
    <row r="132" spans="1:14" x14ac:dyDescent="0.3">
      <c r="A132" s="2">
        <v>1131</v>
      </c>
      <c r="B132" s="1">
        <v>27</v>
      </c>
      <c r="C132" s="1" t="s">
        <v>9</v>
      </c>
      <c r="D132" s="1" t="s">
        <v>11</v>
      </c>
      <c r="E132" s="1" t="s">
        <v>17</v>
      </c>
      <c r="F132" s="1" t="s">
        <v>22</v>
      </c>
      <c r="G132" s="7">
        <v>39029</v>
      </c>
      <c r="H132" s="1">
        <v>1</v>
      </c>
      <c r="I132" s="1" t="s">
        <v>25</v>
      </c>
      <c r="J132" s="1">
        <f t="shared" si="4"/>
        <v>0</v>
      </c>
      <c r="K132" s="1" t="str" cm="1">
        <f t="array" ref="K132">_xlfn.IFS(
   AND(B132&gt;=22,B132&lt;=30),"22-30",
   AND(B132&gt;=31,B132&lt;=40),"31-40",
   AND(B132&gt;=41,B132&lt;=50),"41-50",
   B132&gt;50,"50+"
)</f>
        <v>22-30</v>
      </c>
      <c r="L132" s="11">
        <f>1</f>
        <v>1</v>
      </c>
      <c r="M132" s="1" t="str" cm="1">
        <f t="array" ref="M132">_xlfn.IFS(
AND(H132&gt;=0,H132&lt;=2),"0-2",
AND(H132&gt;=3,H132&lt;=5),"3-5",
AND(H132&gt;=6,H132&lt;=10),"6-10",
H132&gt;10,"10+"
)</f>
        <v>0-2</v>
      </c>
      <c r="N132" s="23" t="str" cm="1">
        <f t="array" ref="N132">_xlfn.IFS(Table1[[#This Row],[MonthlyIncome]]&lt;=40000,"L1",Table1[[#This Row],[MonthlyIncome]]&gt;40000,"L2")</f>
        <v>L1</v>
      </c>
    </row>
    <row r="133" spans="1:14" hidden="1" x14ac:dyDescent="0.3">
      <c r="A133" s="2">
        <v>1132</v>
      </c>
      <c r="B133" s="1">
        <v>49</v>
      </c>
      <c r="C133" s="1" t="s">
        <v>10</v>
      </c>
      <c r="D133" s="1" t="s">
        <v>14</v>
      </c>
      <c r="E133" s="1" t="s">
        <v>20</v>
      </c>
      <c r="F133" s="1" t="s">
        <v>22</v>
      </c>
      <c r="G133" s="7">
        <v>79201</v>
      </c>
      <c r="H133" s="1">
        <v>12</v>
      </c>
      <c r="I133" s="1" t="s">
        <v>25</v>
      </c>
      <c r="J133" s="1">
        <f t="shared" si="4"/>
        <v>0</v>
      </c>
      <c r="K133" s="1" t="str" cm="1">
        <f t="array" ref="K133">_xlfn.IFS(
   AND(B133&gt;=22,B133&lt;=30),"22-30",
   AND(B133&gt;=31,B133&lt;=40),"31-40",
   AND(B133&gt;=41,B133&lt;=50),"41-50",
   B133&gt;50,"50+"
)</f>
        <v>41-50</v>
      </c>
      <c r="L133" s="11">
        <f>1</f>
        <v>1</v>
      </c>
      <c r="M133" s="1" t="str" cm="1">
        <f t="array" ref="M133">_xlfn.IFS(
AND(H133&gt;=0,H133&lt;=2),"0-2",
AND(H133&gt;=3,H133&lt;=5),"3-5",
AND(H133&gt;=6,H133&lt;=10),"6-10",
H133&gt;10,"10+"
)</f>
        <v>10+</v>
      </c>
      <c r="N133" s="23" t="str" cm="1">
        <f t="array" ref="N133">_xlfn.IFS(Table1[[#This Row],[MonthlyIncome]]&lt;=40000,"L1",Table1[[#This Row],[MonthlyIncome]]&gt;40000,"L2")</f>
        <v>L2</v>
      </c>
    </row>
    <row r="134" spans="1:14" hidden="1" x14ac:dyDescent="0.3">
      <c r="A134" s="2">
        <v>1133</v>
      </c>
      <c r="B134" s="1">
        <v>49</v>
      </c>
      <c r="C134" s="1" t="s">
        <v>9</v>
      </c>
      <c r="D134" s="1" t="s">
        <v>15</v>
      </c>
      <c r="E134" s="1" t="s">
        <v>17</v>
      </c>
      <c r="F134" s="1" t="s">
        <v>21</v>
      </c>
      <c r="G134" s="7">
        <v>52265</v>
      </c>
      <c r="H134" s="1">
        <v>6</v>
      </c>
      <c r="I134" s="1" t="s">
        <v>25</v>
      </c>
      <c r="J134" s="1">
        <f t="shared" si="4"/>
        <v>0</v>
      </c>
      <c r="K134" s="1" t="str" cm="1">
        <f t="array" ref="K134">_xlfn.IFS(
   AND(B134&gt;=22,B134&lt;=30),"22-30",
   AND(B134&gt;=31,B134&lt;=40),"31-40",
   AND(B134&gt;=41,B134&lt;=50),"41-50",
   B134&gt;50,"50+"
)</f>
        <v>41-50</v>
      </c>
      <c r="L134" s="11">
        <f>1</f>
        <v>1</v>
      </c>
      <c r="M134" s="1" t="str" cm="1">
        <f t="array" ref="M134">_xlfn.IFS(
AND(H134&gt;=0,H134&lt;=2),"0-2",
AND(H134&gt;=3,H134&lt;=5),"3-5",
AND(H134&gt;=6,H134&lt;=10),"6-10",
H134&gt;10,"10+"
)</f>
        <v>6-10</v>
      </c>
      <c r="N134" s="23" t="str" cm="1">
        <f t="array" ref="N134">_xlfn.IFS(Table1[[#This Row],[MonthlyIncome]]&lt;=40000,"L1",Table1[[#This Row],[MonthlyIncome]]&gt;40000,"L2")</f>
        <v>L2</v>
      </c>
    </row>
    <row r="135" spans="1:14" hidden="1" x14ac:dyDescent="0.3">
      <c r="A135" s="2">
        <v>1134</v>
      </c>
      <c r="B135" s="1">
        <v>41</v>
      </c>
      <c r="C135" s="1" t="s">
        <v>10</v>
      </c>
      <c r="D135" s="1" t="s">
        <v>14</v>
      </c>
      <c r="E135" s="1" t="s">
        <v>19</v>
      </c>
      <c r="F135" s="1" t="s">
        <v>22</v>
      </c>
      <c r="G135" s="7">
        <v>63872</v>
      </c>
      <c r="H135" s="1">
        <v>8</v>
      </c>
      <c r="I135" s="1" t="s">
        <v>25</v>
      </c>
      <c r="J135" s="1">
        <f t="shared" si="4"/>
        <v>0</v>
      </c>
      <c r="K135" s="1" t="str" cm="1">
        <f t="array" ref="K135">_xlfn.IFS(
   AND(B135&gt;=22,B135&lt;=30),"22-30",
   AND(B135&gt;=31,B135&lt;=40),"31-40",
   AND(B135&gt;=41,B135&lt;=50),"41-50",
   B135&gt;50,"50+"
)</f>
        <v>41-50</v>
      </c>
      <c r="L135" s="11">
        <f>1</f>
        <v>1</v>
      </c>
      <c r="M135" s="1" t="str" cm="1">
        <f t="array" ref="M135">_xlfn.IFS(
AND(H135&gt;=0,H135&lt;=2),"0-2",
AND(H135&gt;=3,H135&lt;=5),"3-5",
AND(H135&gt;=6,H135&lt;=10),"6-10",
H135&gt;10,"10+"
)</f>
        <v>6-10</v>
      </c>
      <c r="N135" s="23" t="str" cm="1">
        <f t="array" ref="N135">_xlfn.IFS(Table1[[#This Row],[MonthlyIncome]]&lt;=40000,"L1",Table1[[#This Row],[MonthlyIncome]]&gt;40000,"L2")</f>
        <v>L2</v>
      </c>
    </row>
    <row r="136" spans="1:14" hidden="1" x14ac:dyDescent="0.3">
      <c r="A136" s="2">
        <v>1135</v>
      </c>
      <c r="B136" s="1">
        <v>51</v>
      </c>
      <c r="C136" s="1" t="s">
        <v>9</v>
      </c>
      <c r="D136" s="1" t="s">
        <v>15</v>
      </c>
      <c r="E136" s="1" t="s">
        <v>16</v>
      </c>
      <c r="F136" s="1" t="s">
        <v>21</v>
      </c>
      <c r="G136" s="7">
        <v>66197</v>
      </c>
      <c r="H136" s="1">
        <v>10</v>
      </c>
      <c r="I136" s="1" t="s">
        <v>26</v>
      </c>
      <c r="J136" s="1">
        <f t="shared" si="4"/>
        <v>1</v>
      </c>
      <c r="K136" s="1" t="str" cm="1">
        <f t="array" ref="K136">_xlfn.IFS(
   AND(B136&gt;=22,B136&lt;=30),"22-30",
   AND(B136&gt;=31,B136&lt;=40),"31-40",
   AND(B136&gt;=41,B136&lt;=50),"41-50",
   B136&gt;50,"50+"
)</f>
        <v>50+</v>
      </c>
      <c r="L136" s="11">
        <f>1</f>
        <v>1</v>
      </c>
      <c r="M136" s="1" t="str" cm="1">
        <f t="array" ref="M136">_xlfn.IFS(
AND(H136&gt;=0,H136&lt;=2),"0-2",
AND(H136&gt;=3,H136&lt;=5),"3-5",
AND(H136&gt;=6,H136&lt;=10),"6-10",
H136&gt;10,"10+"
)</f>
        <v>6-10</v>
      </c>
      <c r="N136" s="23" t="str" cm="1">
        <f t="array" ref="N136">_xlfn.IFS(Table1[[#This Row],[MonthlyIncome]]&lt;=40000,"L1",Table1[[#This Row],[MonthlyIncome]]&gt;40000,"L2")</f>
        <v>L2</v>
      </c>
    </row>
    <row r="137" spans="1:14" hidden="1" x14ac:dyDescent="0.3">
      <c r="A137" s="2">
        <v>1136</v>
      </c>
      <c r="B137" s="1">
        <v>32</v>
      </c>
      <c r="C137" s="1" t="s">
        <v>10</v>
      </c>
      <c r="D137" s="1" t="s">
        <v>13</v>
      </c>
      <c r="E137" s="1" t="s">
        <v>17</v>
      </c>
      <c r="F137" s="1" t="s">
        <v>23</v>
      </c>
      <c r="G137" s="7">
        <v>75180</v>
      </c>
      <c r="H137" s="1">
        <v>13</v>
      </c>
      <c r="I137" s="1" t="s">
        <v>25</v>
      </c>
      <c r="J137" s="1">
        <f t="shared" si="4"/>
        <v>0</v>
      </c>
      <c r="K137" s="1" t="str" cm="1">
        <f t="array" ref="K137">_xlfn.IFS(
   AND(B137&gt;=22,B137&lt;=30),"22-30",
   AND(B137&gt;=31,B137&lt;=40),"31-40",
   AND(B137&gt;=41,B137&lt;=50),"41-50",
   B137&gt;50,"50+"
)</f>
        <v>31-40</v>
      </c>
      <c r="L137" s="11">
        <f>1</f>
        <v>1</v>
      </c>
      <c r="M137" s="1" t="str" cm="1">
        <f t="array" ref="M137">_xlfn.IFS(
AND(H137&gt;=0,H137&lt;=2),"0-2",
AND(H137&gt;=3,H137&lt;=5),"3-5",
AND(H137&gt;=6,H137&lt;=10),"6-10",
H137&gt;10,"10+"
)</f>
        <v>10+</v>
      </c>
      <c r="N137" s="23" t="str" cm="1">
        <f t="array" ref="N137">_xlfn.IFS(Table1[[#This Row],[MonthlyIncome]]&lt;=40000,"L1",Table1[[#This Row],[MonthlyIncome]]&gt;40000,"L2")</f>
        <v>L2</v>
      </c>
    </row>
    <row r="138" spans="1:14" hidden="1" x14ac:dyDescent="0.3">
      <c r="A138" s="2">
        <v>1137</v>
      </c>
      <c r="B138" s="1">
        <v>49</v>
      </c>
      <c r="C138" s="1" t="s">
        <v>10</v>
      </c>
      <c r="D138" s="1" t="s">
        <v>15</v>
      </c>
      <c r="E138" s="1" t="s">
        <v>19</v>
      </c>
      <c r="F138" s="1" t="s">
        <v>24</v>
      </c>
      <c r="G138" s="7">
        <v>43710</v>
      </c>
      <c r="H138" s="1">
        <v>3</v>
      </c>
      <c r="I138" s="1" t="s">
        <v>26</v>
      </c>
      <c r="J138" s="1">
        <f t="shared" si="4"/>
        <v>1</v>
      </c>
      <c r="K138" s="1" t="str" cm="1">
        <f t="array" ref="K138">_xlfn.IFS(
   AND(B138&gt;=22,B138&lt;=30),"22-30",
   AND(B138&gt;=31,B138&lt;=40),"31-40",
   AND(B138&gt;=41,B138&lt;=50),"41-50",
   B138&gt;50,"50+"
)</f>
        <v>41-50</v>
      </c>
      <c r="L138" s="11">
        <f>1</f>
        <v>1</v>
      </c>
      <c r="M138" s="1" t="str" cm="1">
        <f t="array" ref="M138">_xlfn.IFS(
AND(H138&gt;=0,H138&lt;=2),"0-2",
AND(H138&gt;=3,H138&lt;=5),"3-5",
AND(H138&gt;=6,H138&lt;=10),"6-10",
H138&gt;10,"10+"
)</f>
        <v>3-5</v>
      </c>
      <c r="N138" s="23" t="str" cm="1">
        <f t="array" ref="N138">_xlfn.IFS(Table1[[#This Row],[MonthlyIncome]]&lt;=40000,"L1",Table1[[#This Row],[MonthlyIncome]]&gt;40000,"L2")</f>
        <v>L2</v>
      </c>
    </row>
    <row r="139" spans="1:14" hidden="1" x14ac:dyDescent="0.3">
      <c r="A139" s="2">
        <v>1138</v>
      </c>
      <c r="B139" s="1">
        <v>46</v>
      </c>
      <c r="C139" s="1" t="s">
        <v>9</v>
      </c>
      <c r="D139" s="1" t="s">
        <v>11</v>
      </c>
      <c r="E139" s="1" t="s">
        <v>19</v>
      </c>
      <c r="F139" s="1" t="s">
        <v>22</v>
      </c>
      <c r="G139" s="7">
        <v>49486</v>
      </c>
      <c r="H139" s="1">
        <v>12</v>
      </c>
      <c r="I139" s="1" t="s">
        <v>25</v>
      </c>
      <c r="J139" s="1">
        <f t="shared" si="4"/>
        <v>0</v>
      </c>
      <c r="K139" s="1" t="str" cm="1">
        <f t="array" ref="K139">_xlfn.IFS(
   AND(B139&gt;=22,B139&lt;=30),"22-30",
   AND(B139&gt;=31,B139&lt;=40),"31-40",
   AND(B139&gt;=41,B139&lt;=50),"41-50",
   B139&gt;50,"50+"
)</f>
        <v>41-50</v>
      </c>
      <c r="L139" s="11">
        <f>1</f>
        <v>1</v>
      </c>
      <c r="M139" s="1" t="str" cm="1">
        <f t="array" ref="M139">_xlfn.IFS(
AND(H139&gt;=0,H139&lt;=2),"0-2",
AND(H139&gt;=3,H139&lt;=5),"3-5",
AND(H139&gt;=6,H139&lt;=10),"6-10",
H139&gt;10,"10+"
)</f>
        <v>10+</v>
      </c>
      <c r="N139" s="23" t="str" cm="1">
        <f t="array" ref="N139">_xlfn.IFS(Table1[[#This Row],[MonthlyIncome]]&lt;=40000,"L1",Table1[[#This Row],[MonthlyIncome]]&gt;40000,"L2")</f>
        <v>L2</v>
      </c>
    </row>
    <row r="140" spans="1:14" hidden="1" x14ac:dyDescent="0.3">
      <c r="A140" s="2">
        <v>1139</v>
      </c>
      <c r="B140" s="1">
        <v>54</v>
      </c>
      <c r="C140" s="1" t="s">
        <v>10</v>
      </c>
      <c r="D140" s="1" t="s">
        <v>12</v>
      </c>
      <c r="E140" s="1" t="s">
        <v>20</v>
      </c>
      <c r="F140" s="1" t="s">
        <v>22</v>
      </c>
      <c r="G140" s="7">
        <v>91907</v>
      </c>
      <c r="H140" s="1">
        <v>1</v>
      </c>
      <c r="I140" s="1" t="s">
        <v>25</v>
      </c>
      <c r="J140" s="1">
        <f t="shared" si="4"/>
        <v>0</v>
      </c>
      <c r="K140" s="1" t="str" cm="1">
        <f t="array" ref="K140">_xlfn.IFS(
   AND(B140&gt;=22,B140&lt;=30),"22-30",
   AND(B140&gt;=31,B140&lt;=40),"31-40",
   AND(B140&gt;=41,B140&lt;=50),"41-50",
   B140&gt;50,"50+"
)</f>
        <v>50+</v>
      </c>
      <c r="L140" s="11">
        <f>1</f>
        <v>1</v>
      </c>
      <c r="M140" s="1" t="str" cm="1">
        <f t="array" ref="M140">_xlfn.IFS(
AND(H140&gt;=0,H140&lt;=2),"0-2",
AND(H140&gt;=3,H140&lt;=5),"3-5",
AND(H140&gt;=6,H140&lt;=10),"6-10",
H140&gt;10,"10+"
)</f>
        <v>0-2</v>
      </c>
      <c r="N140" s="23" t="str" cm="1">
        <f t="array" ref="N140">_xlfn.IFS(Table1[[#This Row],[MonthlyIncome]]&lt;=40000,"L1",Table1[[#This Row],[MonthlyIncome]]&gt;40000,"L2")</f>
        <v>L2</v>
      </c>
    </row>
    <row r="141" spans="1:14" hidden="1" x14ac:dyDescent="0.3">
      <c r="A141" s="2">
        <v>1140</v>
      </c>
      <c r="B141" s="1">
        <v>22</v>
      </c>
      <c r="C141" s="1" t="s">
        <v>10</v>
      </c>
      <c r="D141" s="1" t="s">
        <v>15</v>
      </c>
      <c r="E141" s="1" t="s">
        <v>19</v>
      </c>
      <c r="F141" s="1" t="s">
        <v>23</v>
      </c>
      <c r="G141" s="7">
        <v>91895</v>
      </c>
      <c r="H141" s="1">
        <v>4</v>
      </c>
      <c r="I141" s="1" t="s">
        <v>25</v>
      </c>
      <c r="J141" s="1">
        <f t="shared" si="4"/>
        <v>0</v>
      </c>
      <c r="K141" s="1" t="str" cm="1">
        <f t="array" ref="K141">_xlfn.IFS(
   AND(B141&gt;=22,B141&lt;=30),"22-30",
   AND(B141&gt;=31,B141&lt;=40),"31-40",
   AND(B141&gt;=41,B141&lt;=50),"41-50",
   B141&gt;50,"50+"
)</f>
        <v>22-30</v>
      </c>
      <c r="L141" s="11">
        <f>1</f>
        <v>1</v>
      </c>
      <c r="M141" s="1" t="str" cm="1">
        <f t="array" ref="M141">_xlfn.IFS(
AND(H141&gt;=0,H141&lt;=2),"0-2",
AND(H141&gt;=3,H141&lt;=5),"3-5",
AND(H141&gt;=6,H141&lt;=10),"6-10",
H141&gt;10,"10+"
)</f>
        <v>3-5</v>
      </c>
      <c r="N141" s="23" t="str" cm="1">
        <f t="array" ref="N141">_xlfn.IFS(Table1[[#This Row],[MonthlyIncome]]&lt;=40000,"L1",Table1[[#This Row],[MonthlyIncome]]&gt;40000,"L2")</f>
        <v>L2</v>
      </c>
    </row>
    <row r="142" spans="1:14" hidden="1" x14ac:dyDescent="0.3">
      <c r="A142" s="2">
        <v>1141</v>
      </c>
      <c r="B142" s="1">
        <v>48</v>
      </c>
      <c r="C142" s="1" t="s">
        <v>9</v>
      </c>
      <c r="D142" s="1" t="s">
        <v>15</v>
      </c>
      <c r="E142" s="1" t="s">
        <v>19</v>
      </c>
      <c r="F142" s="1" t="s">
        <v>24</v>
      </c>
      <c r="G142" s="7">
        <v>84435</v>
      </c>
      <c r="H142" s="1">
        <v>10</v>
      </c>
      <c r="I142" s="1" t="s">
        <v>25</v>
      </c>
      <c r="J142" s="1">
        <f t="shared" si="4"/>
        <v>0</v>
      </c>
      <c r="K142" s="1" t="str" cm="1">
        <f t="array" ref="K142">_xlfn.IFS(
   AND(B142&gt;=22,B142&lt;=30),"22-30",
   AND(B142&gt;=31,B142&lt;=40),"31-40",
   AND(B142&gt;=41,B142&lt;=50),"41-50",
   B142&gt;50,"50+"
)</f>
        <v>41-50</v>
      </c>
      <c r="L142" s="11">
        <f>1</f>
        <v>1</v>
      </c>
      <c r="M142" s="1" t="str" cm="1">
        <f t="array" ref="M142">_xlfn.IFS(
AND(H142&gt;=0,H142&lt;=2),"0-2",
AND(H142&gt;=3,H142&lt;=5),"3-5",
AND(H142&gt;=6,H142&lt;=10),"6-10",
H142&gt;10,"10+"
)</f>
        <v>6-10</v>
      </c>
      <c r="N142" s="23" t="str" cm="1">
        <f t="array" ref="N142">_xlfn.IFS(Table1[[#This Row],[MonthlyIncome]]&lt;=40000,"L1",Table1[[#This Row],[MonthlyIncome]]&gt;40000,"L2")</f>
        <v>L2</v>
      </c>
    </row>
    <row r="143" spans="1:14" hidden="1" x14ac:dyDescent="0.3">
      <c r="A143" s="2">
        <v>1142</v>
      </c>
      <c r="B143" s="1">
        <v>34</v>
      </c>
      <c r="C143" s="1" t="s">
        <v>10</v>
      </c>
      <c r="D143" s="1" t="s">
        <v>12</v>
      </c>
      <c r="E143" s="1" t="s">
        <v>19</v>
      </c>
      <c r="F143" s="1" t="s">
        <v>21</v>
      </c>
      <c r="G143" s="7">
        <v>60631</v>
      </c>
      <c r="H143" s="1">
        <v>5</v>
      </c>
      <c r="I143" s="1" t="s">
        <v>25</v>
      </c>
      <c r="J143" s="1">
        <f t="shared" si="4"/>
        <v>0</v>
      </c>
      <c r="K143" s="1" t="str" cm="1">
        <f t="array" ref="K143">_xlfn.IFS(
   AND(B143&gt;=22,B143&lt;=30),"22-30",
   AND(B143&gt;=31,B143&lt;=40),"31-40",
   AND(B143&gt;=41,B143&lt;=50),"41-50",
   B143&gt;50,"50+"
)</f>
        <v>31-40</v>
      </c>
      <c r="L143" s="11">
        <f>1</f>
        <v>1</v>
      </c>
      <c r="M143" s="1" t="str" cm="1">
        <f t="array" ref="M143">_xlfn.IFS(
AND(H143&gt;=0,H143&lt;=2),"0-2",
AND(H143&gt;=3,H143&lt;=5),"3-5",
AND(H143&gt;=6,H143&lt;=10),"6-10",
H143&gt;10,"10+"
)</f>
        <v>3-5</v>
      </c>
      <c r="N143" s="23" t="str" cm="1">
        <f t="array" ref="N143">_xlfn.IFS(Table1[[#This Row],[MonthlyIncome]]&lt;=40000,"L1",Table1[[#This Row],[MonthlyIncome]]&gt;40000,"L2")</f>
        <v>L2</v>
      </c>
    </row>
    <row r="144" spans="1:14" hidden="1" x14ac:dyDescent="0.3">
      <c r="A144" s="2">
        <v>1143</v>
      </c>
      <c r="B144" s="1">
        <v>24</v>
      </c>
      <c r="C144" s="1" t="s">
        <v>10</v>
      </c>
      <c r="D144" s="1" t="s">
        <v>11</v>
      </c>
      <c r="E144" s="1" t="s">
        <v>19</v>
      </c>
      <c r="F144" s="1" t="s">
        <v>24</v>
      </c>
      <c r="G144" s="7">
        <v>40103</v>
      </c>
      <c r="H144" s="1">
        <v>17</v>
      </c>
      <c r="I144" s="1" t="s">
        <v>26</v>
      </c>
      <c r="J144" s="1">
        <f t="shared" si="4"/>
        <v>1</v>
      </c>
      <c r="K144" s="1" t="str" cm="1">
        <f t="array" ref="K144">_xlfn.IFS(
   AND(B144&gt;=22,B144&lt;=30),"22-30",
   AND(B144&gt;=31,B144&lt;=40),"31-40",
   AND(B144&gt;=41,B144&lt;=50),"41-50",
   B144&gt;50,"50+"
)</f>
        <v>22-30</v>
      </c>
      <c r="L144" s="11">
        <f>1</f>
        <v>1</v>
      </c>
      <c r="M144" s="1" t="str" cm="1">
        <f t="array" ref="M144">_xlfn.IFS(
AND(H144&gt;=0,H144&lt;=2),"0-2",
AND(H144&gt;=3,H144&lt;=5),"3-5",
AND(H144&gt;=6,H144&lt;=10),"6-10",
H144&gt;10,"10+"
)</f>
        <v>10+</v>
      </c>
      <c r="N144" s="23" t="str" cm="1">
        <f t="array" ref="N144">_xlfn.IFS(Table1[[#This Row],[MonthlyIncome]]&lt;=40000,"L1",Table1[[#This Row],[MonthlyIncome]]&gt;40000,"L2")</f>
        <v>L2</v>
      </c>
    </row>
    <row r="145" spans="1:14" hidden="1" x14ac:dyDescent="0.3">
      <c r="A145" s="2">
        <v>1144</v>
      </c>
      <c r="B145" s="1">
        <v>27</v>
      </c>
      <c r="C145" s="1" t="s">
        <v>10</v>
      </c>
      <c r="D145" s="1" t="s">
        <v>14</v>
      </c>
      <c r="E145" s="1" t="s">
        <v>18</v>
      </c>
      <c r="F145" s="1" t="s">
        <v>23</v>
      </c>
      <c r="G145" s="7">
        <v>84772</v>
      </c>
      <c r="H145" s="1">
        <v>9</v>
      </c>
      <c r="I145" s="1" t="s">
        <v>25</v>
      </c>
      <c r="J145" s="1">
        <f t="shared" si="4"/>
        <v>0</v>
      </c>
      <c r="K145" s="1" t="str" cm="1">
        <f t="array" ref="K145">_xlfn.IFS(
   AND(B145&gt;=22,B145&lt;=30),"22-30",
   AND(B145&gt;=31,B145&lt;=40),"31-40",
   AND(B145&gt;=41,B145&lt;=50),"41-50",
   B145&gt;50,"50+"
)</f>
        <v>22-30</v>
      </c>
      <c r="L145" s="11">
        <f>1</f>
        <v>1</v>
      </c>
      <c r="M145" s="1" t="str" cm="1">
        <f t="array" ref="M145">_xlfn.IFS(
AND(H145&gt;=0,H145&lt;=2),"0-2",
AND(H145&gt;=3,H145&lt;=5),"3-5",
AND(H145&gt;=6,H145&lt;=10),"6-10",
H145&gt;10,"10+"
)</f>
        <v>6-10</v>
      </c>
      <c r="N145" s="23" t="str" cm="1">
        <f t="array" ref="N145">_xlfn.IFS(Table1[[#This Row],[MonthlyIncome]]&lt;=40000,"L1",Table1[[#This Row],[MonthlyIncome]]&gt;40000,"L2")</f>
        <v>L2</v>
      </c>
    </row>
    <row r="146" spans="1:14" x14ac:dyDescent="0.3">
      <c r="A146" s="2">
        <v>1145</v>
      </c>
      <c r="B146" s="1">
        <v>29</v>
      </c>
      <c r="C146" s="1" t="s">
        <v>9</v>
      </c>
      <c r="D146" s="1" t="s">
        <v>15</v>
      </c>
      <c r="E146" s="1" t="s">
        <v>18</v>
      </c>
      <c r="F146" s="1" t="s">
        <v>23</v>
      </c>
      <c r="G146" s="7">
        <v>34382</v>
      </c>
      <c r="H146" s="1">
        <v>3</v>
      </c>
      <c r="I146" s="1" t="s">
        <v>26</v>
      </c>
      <c r="J146" s="1">
        <f t="shared" si="4"/>
        <v>1</v>
      </c>
      <c r="K146" s="1" t="str" cm="1">
        <f t="array" ref="K146">_xlfn.IFS(
   AND(B146&gt;=22,B146&lt;=30),"22-30",
   AND(B146&gt;=31,B146&lt;=40),"31-40",
   AND(B146&gt;=41,B146&lt;=50),"41-50",
   B146&gt;50,"50+"
)</f>
        <v>22-30</v>
      </c>
      <c r="L146" s="11">
        <f>1</f>
        <v>1</v>
      </c>
      <c r="M146" s="1" t="str" cm="1">
        <f t="array" ref="M146">_xlfn.IFS(
AND(H146&gt;=0,H146&lt;=2),"0-2",
AND(H146&gt;=3,H146&lt;=5),"3-5",
AND(H146&gt;=6,H146&lt;=10),"6-10",
H146&gt;10,"10+"
)</f>
        <v>3-5</v>
      </c>
      <c r="N146" s="23" t="str" cm="1">
        <f t="array" ref="N146">_xlfn.IFS(Table1[[#This Row],[MonthlyIncome]]&lt;=40000,"L1",Table1[[#This Row],[MonthlyIncome]]&gt;40000,"L2")</f>
        <v>L1</v>
      </c>
    </row>
    <row r="147" spans="1:14" hidden="1" x14ac:dyDescent="0.3">
      <c r="A147" s="2">
        <v>1146</v>
      </c>
      <c r="B147" s="1">
        <v>48</v>
      </c>
      <c r="C147" s="1" t="s">
        <v>10</v>
      </c>
      <c r="D147" s="1" t="s">
        <v>12</v>
      </c>
      <c r="E147" s="1" t="s">
        <v>20</v>
      </c>
      <c r="F147" s="1" t="s">
        <v>24</v>
      </c>
      <c r="G147" s="7">
        <v>104291</v>
      </c>
      <c r="H147" s="1">
        <v>8</v>
      </c>
      <c r="I147" s="1" t="s">
        <v>25</v>
      </c>
      <c r="J147" s="1">
        <f t="shared" si="4"/>
        <v>0</v>
      </c>
      <c r="K147" s="1" t="str" cm="1">
        <f t="array" ref="K147">_xlfn.IFS(
   AND(B147&gt;=22,B147&lt;=30),"22-30",
   AND(B147&gt;=31,B147&lt;=40),"31-40",
   AND(B147&gt;=41,B147&lt;=50),"41-50",
   B147&gt;50,"50+"
)</f>
        <v>41-50</v>
      </c>
      <c r="L147" s="11">
        <f>1</f>
        <v>1</v>
      </c>
      <c r="M147" s="1" t="str" cm="1">
        <f t="array" ref="M147">_xlfn.IFS(
AND(H147&gt;=0,H147&lt;=2),"0-2",
AND(H147&gt;=3,H147&lt;=5),"3-5",
AND(H147&gt;=6,H147&lt;=10),"6-10",
H147&gt;10,"10+"
)</f>
        <v>6-10</v>
      </c>
      <c r="N147" s="23" t="str" cm="1">
        <f t="array" ref="N147">_xlfn.IFS(Table1[[#This Row],[MonthlyIncome]]&lt;=40000,"L1",Table1[[#This Row],[MonthlyIncome]]&gt;40000,"L2")</f>
        <v>L2</v>
      </c>
    </row>
    <row r="148" spans="1:14" x14ac:dyDescent="0.3">
      <c r="A148" s="2">
        <v>1147</v>
      </c>
      <c r="B148" s="1">
        <v>30</v>
      </c>
      <c r="C148" s="1" t="s">
        <v>9</v>
      </c>
      <c r="D148" s="1" t="s">
        <v>13</v>
      </c>
      <c r="E148" s="1" t="s">
        <v>17</v>
      </c>
      <c r="F148" s="1" t="s">
        <v>21</v>
      </c>
      <c r="G148" s="7">
        <v>23756</v>
      </c>
      <c r="H148" s="1">
        <v>5</v>
      </c>
      <c r="I148" s="1" t="s">
        <v>25</v>
      </c>
      <c r="J148" s="1">
        <f t="shared" si="4"/>
        <v>0</v>
      </c>
      <c r="K148" s="1" t="str" cm="1">
        <f t="array" ref="K148">_xlfn.IFS(
   AND(B148&gt;=22,B148&lt;=30),"22-30",
   AND(B148&gt;=31,B148&lt;=40),"31-40",
   AND(B148&gt;=41,B148&lt;=50),"41-50",
   B148&gt;50,"50+"
)</f>
        <v>22-30</v>
      </c>
      <c r="L148" s="11">
        <f>1</f>
        <v>1</v>
      </c>
      <c r="M148" s="1" t="str" cm="1">
        <f t="array" ref="M148">_xlfn.IFS(
AND(H148&gt;=0,H148&lt;=2),"0-2",
AND(H148&gt;=3,H148&lt;=5),"3-5",
AND(H148&gt;=6,H148&lt;=10),"6-10",
H148&gt;10,"10+"
)</f>
        <v>3-5</v>
      </c>
      <c r="N148" s="23" t="str" cm="1">
        <f t="array" ref="N148">_xlfn.IFS(Table1[[#This Row],[MonthlyIncome]]&lt;=40000,"L1",Table1[[#This Row],[MonthlyIncome]]&gt;40000,"L2")</f>
        <v>L1</v>
      </c>
    </row>
    <row r="149" spans="1:14" hidden="1" x14ac:dyDescent="0.3">
      <c r="A149" s="2">
        <v>1148</v>
      </c>
      <c r="B149" s="1">
        <v>58</v>
      </c>
      <c r="C149" s="1" t="s">
        <v>10</v>
      </c>
      <c r="D149" s="1" t="s">
        <v>12</v>
      </c>
      <c r="E149" s="1" t="s">
        <v>19</v>
      </c>
      <c r="F149" s="1" t="s">
        <v>21</v>
      </c>
      <c r="G149" s="7">
        <v>40609</v>
      </c>
      <c r="H149" s="1">
        <v>1</v>
      </c>
      <c r="I149" s="1" t="s">
        <v>26</v>
      </c>
      <c r="J149" s="1">
        <f t="shared" si="4"/>
        <v>1</v>
      </c>
      <c r="K149" s="1" t="str" cm="1">
        <f t="array" ref="K149">_xlfn.IFS(
   AND(B149&gt;=22,B149&lt;=30),"22-30",
   AND(B149&gt;=31,B149&lt;=40),"31-40",
   AND(B149&gt;=41,B149&lt;=50),"41-50",
   B149&gt;50,"50+"
)</f>
        <v>50+</v>
      </c>
      <c r="L149" s="11">
        <f>1</f>
        <v>1</v>
      </c>
      <c r="M149" s="1" t="str" cm="1">
        <f t="array" ref="M149">_xlfn.IFS(
AND(H149&gt;=0,H149&lt;=2),"0-2",
AND(H149&gt;=3,H149&lt;=5),"3-5",
AND(H149&gt;=6,H149&lt;=10),"6-10",
H149&gt;10,"10+"
)</f>
        <v>0-2</v>
      </c>
      <c r="N149" s="23" t="str" cm="1">
        <f t="array" ref="N149">_xlfn.IFS(Table1[[#This Row],[MonthlyIncome]]&lt;=40000,"L1",Table1[[#This Row],[MonthlyIncome]]&gt;40000,"L2")</f>
        <v>L2</v>
      </c>
    </row>
    <row r="150" spans="1:14" x14ac:dyDescent="0.3">
      <c r="A150" s="2">
        <v>1149</v>
      </c>
      <c r="B150" s="1">
        <v>54</v>
      </c>
      <c r="C150" s="1" t="s">
        <v>10</v>
      </c>
      <c r="D150" s="1" t="s">
        <v>13</v>
      </c>
      <c r="E150" s="1" t="s">
        <v>17</v>
      </c>
      <c r="F150" s="1" t="s">
        <v>22</v>
      </c>
      <c r="G150" s="7">
        <v>36478</v>
      </c>
      <c r="H150" s="1">
        <v>16</v>
      </c>
      <c r="I150" s="1" t="s">
        <v>25</v>
      </c>
      <c r="J150" s="1">
        <f t="shared" si="4"/>
        <v>0</v>
      </c>
      <c r="K150" s="1" t="str" cm="1">
        <f t="array" ref="K150">_xlfn.IFS(
   AND(B150&gt;=22,B150&lt;=30),"22-30",
   AND(B150&gt;=31,B150&lt;=40),"31-40",
   AND(B150&gt;=41,B150&lt;=50),"41-50",
   B150&gt;50,"50+"
)</f>
        <v>50+</v>
      </c>
      <c r="L150" s="11">
        <f>1</f>
        <v>1</v>
      </c>
      <c r="M150" s="1" t="str" cm="1">
        <f t="array" ref="M150">_xlfn.IFS(
AND(H150&gt;=0,H150&lt;=2),"0-2",
AND(H150&gt;=3,H150&lt;=5),"3-5",
AND(H150&gt;=6,H150&lt;=10),"6-10",
H150&gt;10,"10+"
)</f>
        <v>10+</v>
      </c>
      <c r="N150" s="23" t="str" cm="1">
        <f t="array" ref="N150">_xlfn.IFS(Table1[[#This Row],[MonthlyIncome]]&lt;=40000,"L1",Table1[[#This Row],[MonthlyIncome]]&gt;40000,"L2")</f>
        <v>L1</v>
      </c>
    </row>
    <row r="151" spans="1:14" hidden="1" x14ac:dyDescent="0.3">
      <c r="A151" s="2">
        <v>1150</v>
      </c>
      <c r="B151" s="1">
        <v>45</v>
      </c>
      <c r="C151" s="1" t="s">
        <v>10</v>
      </c>
      <c r="D151" s="1" t="s">
        <v>11</v>
      </c>
      <c r="E151" s="1" t="s">
        <v>17</v>
      </c>
      <c r="F151" s="1" t="s">
        <v>21</v>
      </c>
      <c r="G151" s="7">
        <v>59666</v>
      </c>
      <c r="H151" s="1">
        <v>4</v>
      </c>
      <c r="I151" s="1" t="s">
        <v>25</v>
      </c>
      <c r="J151" s="1">
        <f t="shared" si="4"/>
        <v>0</v>
      </c>
      <c r="K151" s="1" t="str" cm="1">
        <f t="array" ref="K151">_xlfn.IFS(
   AND(B151&gt;=22,B151&lt;=30),"22-30",
   AND(B151&gt;=31,B151&lt;=40),"31-40",
   AND(B151&gt;=41,B151&lt;=50),"41-50",
   B151&gt;50,"50+"
)</f>
        <v>41-50</v>
      </c>
      <c r="L151" s="11">
        <f>1</f>
        <v>1</v>
      </c>
      <c r="M151" s="1" t="str" cm="1">
        <f t="array" ref="M151">_xlfn.IFS(
AND(H151&gt;=0,H151&lt;=2),"0-2",
AND(H151&gt;=3,H151&lt;=5),"3-5",
AND(H151&gt;=6,H151&lt;=10),"6-10",
H151&gt;10,"10+"
)</f>
        <v>3-5</v>
      </c>
      <c r="N151" s="23" t="str" cm="1">
        <f t="array" ref="N151">_xlfn.IFS(Table1[[#This Row],[MonthlyIncome]]&lt;=40000,"L1",Table1[[#This Row],[MonthlyIncome]]&gt;40000,"L2")</f>
        <v>L2</v>
      </c>
    </row>
    <row r="152" spans="1:14" hidden="1" x14ac:dyDescent="0.3">
      <c r="A152" s="2">
        <v>1151</v>
      </c>
      <c r="B152" s="1">
        <v>36</v>
      </c>
      <c r="C152" s="1" t="s">
        <v>9</v>
      </c>
      <c r="D152" s="1" t="s">
        <v>14</v>
      </c>
      <c r="E152" s="1" t="s">
        <v>20</v>
      </c>
      <c r="F152" s="1" t="s">
        <v>24</v>
      </c>
      <c r="G152" s="7">
        <v>95683</v>
      </c>
      <c r="H152" s="1">
        <v>5</v>
      </c>
      <c r="I152" s="1" t="s">
        <v>26</v>
      </c>
      <c r="J152" s="1">
        <f t="shared" si="4"/>
        <v>1</v>
      </c>
      <c r="K152" s="1" t="str" cm="1">
        <f t="array" ref="K152">_xlfn.IFS(
   AND(B152&gt;=22,B152&lt;=30),"22-30",
   AND(B152&gt;=31,B152&lt;=40),"31-40",
   AND(B152&gt;=41,B152&lt;=50),"41-50",
   B152&gt;50,"50+"
)</f>
        <v>31-40</v>
      </c>
      <c r="L152" s="11">
        <f>1</f>
        <v>1</v>
      </c>
      <c r="M152" s="1" t="str" cm="1">
        <f t="array" ref="M152">_xlfn.IFS(
AND(H152&gt;=0,H152&lt;=2),"0-2",
AND(H152&gt;=3,H152&lt;=5),"3-5",
AND(H152&gt;=6,H152&lt;=10),"6-10",
H152&gt;10,"10+"
)</f>
        <v>3-5</v>
      </c>
      <c r="N152" s="23" t="str" cm="1">
        <f t="array" ref="N152">_xlfn.IFS(Table1[[#This Row],[MonthlyIncome]]&lt;=40000,"L1",Table1[[#This Row],[MonthlyIncome]]&gt;40000,"L2")</f>
        <v>L2</v>
      </c>
    </row>
    <row r="153" spans="1:14" hidden="1" x14ac:dyDescent="0.3">
      <c r="A153" s="2">
        <v>1152</v>
      </c>
      <c r="B153" s="1">
        <v>53</v>
      </c>
      <c r="C153" s="1" t="s">
        <v>10</v>
      </c>
      <c r="D153" s="1" t="s">
        <v>12</v>
      </c>
      <c r="E153" s="1" t="s">
        <v>19</v>
      </c>
      <c r="F153" s="1" t="s">
        <v>23</v>
      </c>
      <c r="G153" s="7">
        <v>119097</v>
      </c>
      <c r="H153" s="1">
        <v>11</v>
      </c>
      <c r="I153" s="1" t="s">
        <v>25</v>
      </c>
      <c r="J153" s="1">
        <f t="shared" si="4"/>
        <v>0</v>
      </c>
      <c r="K153" s="1" t="str" cm="1">
        <f t="array" ref="K153">_xlfn.IFS(
   AND(B153&gt;=22,B153&lt;=30),"22-30",
   AND(B153&gt;=31,B153&lt;=40),"31-40",
   AND(B153&gt;=41,B153&lt;=50),"41-50",
   B153&gt;50,"50+"
)</f>
        <v>50+</v>
      </c>
      <c r="L153" s="11">
        <f>1</f>
        <v>1</v>
      </c>
      <c r="M153" s="1" t="str" cm="1">
        <f t="array" ref="M153">_xlfn.IFS(
AND(H153&gt;=0,H153&lt;=2),"0-2",
AND(H153&gt;=3,H153&lt;=5),"3-5",
AND(H153&gt;=6,H153&lt;=10),"6-10",
H153&gt;10,"10+"
)</f>
        <v>10+</v>
      </c>
      <c r="N153" s="23" t="str" cm="1">
        <f t="array" ref="N153">_xlfn.IFS(Table1[[#This Row],[MonthlyIncome]]&lt;=40000,"L1",Table1[[#This Row],[MonthlyIncome]]&gt;40000,"L2")</f>
        <v>L2</v>
      </c>
    </row>
    <row r="154" spans="1:14" hidden="1" x14ac:dyDescent="0.3">
      <c r="A154" s="2">
        <v>1153</v>
      </c>
      <c r="B154" s="1">
        <v>53</v>
      </c>
      <c r="C154" s="1" t="s">
        <v>10</v>
      </c>
      <c r="D154" s="1" t="s">
        <v>15</v>
      </c>
      <c r="E154" s="1" t="s">
        <v>19</v>
      </c>
      <c r="F154" s="1" t="s">
        <v>22</v>
      </c>
      <c r="G154" s="7">
        <v>91315</v>
      </c>
      <c r="H154" s="1">
        <v>9</v>
      </c>
      <c r="I154" s="1" t="s">
        <v>25</v>
      </c>
      <c r="J154" s="1">
        <f t="shared" si="4"/>
        <v>0</v>
      </c>
      <c r="K154" s="1" t="str" cm="1">
        <f t="array" ref="K154">_xlfn.IFS(
   AND(B154&gt;=22,B154&lt;=30),"22-30",
   AND(B154&gt;=31,B154&lt;=40),"31-40",
   AND(B154&gt;=41,B154&lt;=50),"41-50",
   B154&gt;50,"50+"
)</f>
        <v>50+</v>
      </c>
      <c r="L154" s="11">
        <f>1</f>
        <v>1</v>
      </c>
      <c r="M154" s="1" t="str" cm="1">
        <f t="array" ref="M154">_xlfn.IFS(
AND(H154&gt;=0,H154&lt;=2),"0-2",
AND(H154&gt;=3,H154&lt;=5),"3-5",
AND(H154&gt;=6,H154&lt;=10),"6-10",
H154&gt;10,"10+"
)</f>
        <v>6-10</v>
      </c>
      <c r="N154" s="23" t="str" cm="1">
        <f t="array" ref="N154">_xlfn.IFS(Table1[[#This Row],[MonthlyIncome]]&lt;=40000,"L1",Table1[[#This Row],[MonthlyIncome]]&gt;40000,"L2")</f>
        <v>L2</v>
      </c>
    </row>
    <row r="155" spans="1:14" hidden="1" x14ac:dyDescent="0.3">
      <c r="A155" s="2">
        <v>1154</v>
      </c>
      <c r="B155" s="1">
        <v>45</v>
      </c>
      <c r="C155" s="1" t="s">
        <v>9</v>
      </c>
      <c r="D155" s="1" t="s">
        <v>11</v>
      </c>
      <c r="E155" s="1" t="s">
        <v>16</v>
      </c>
      <c r="F155" s="1" t="s">
        <v>22</v>
      </c>
      <c r="G155" s="7">
        <v>97834</v>
      </c>
      <c r="H155" s="1">
        <v>5</v>
      </c>
      <c r="I155" s="1" t="s">
        <v>25</v>
      </c>
      <c r="J155" s="1">
        <f t="shared" si="4"/>
        <v>0</v>
      </c>
      <c r="K155" s="1" t="str" cm="1">
        <f t="array" ref="K155">_xlfn.IFS(
   AND(B155&gt;=22,B155&lt;=30),"22-30",
   AND(B155&gt;=31,B155&lt;=40),"31-40",
   AND(B155&gt;=41,B155&lt;=50),"41-50",
   B155&gt;50,"50+"
)</f>
        <v>41-50</v>
      </c>
      <c r="L155" s="11">
        <f>1</f>
        <v>1</v>
      </c>
      <c r="M155" s="1" t="str" cm="1">
        <f t="array" ref="M155">_xlfn.IFS(
AND(H155&gt;=0,H155&lt;=2),"0-2",
AND(H155&gt;=3,H155&lt;=5),"3-5",
AND(H155&gt;=6,H155&lt;=10),"6-10",
H155&gt;10,"10+"
)</f>
        <v>3-5</v>
      </c>
      <c r="N155" s="23" t="str" cm="1">
        <f t="array" ref="N155">_xlfn.IFS(Table1[[#This Row],[MonthlyIncome]]&lt;=40000,"L1",Table1[[#This Row],[MonthlyIncome]]&gt;40000,"L2")</f>
        <v>L2</v>
      </c>
    </row>
    <row r="156" spans="1:14" x14ac:dyDescent="0.3">
      <c r="A156" s="2">
        <v>1155</v>
      </c>
      <c r="B156" s="1">
        <v>33</v>
      </c>
      <c r="C156" s="1" t="s">
        <v>10</v>
      </c>
      <c r="D156" s="1" t="s">
        <v>12</v>
      </c>
      <c r="E156" s="1" t="s">
        <v>17</v>
      </c>
      <c r="F156" s="1" t="s">
        <v>23</v>
      </c>
      <c r="G156" s="7">
        <v>34153</v>
      </c>
      <c r="H156" s="1">
        <v>7</v>
      </c>
      <c r="I156" s="1" t="s">
        <v>25</v>
      </c>
      <c r="J156" s="1">
        <f t="shared" si="4"/>
        <v>0</v>
      </c>
      <c r="K156" s="1" t="str" cm="1">
        <f t="array" ref="K156">_xlfn.IFS(
   AND(B156&gt;=22,B156&lt;=30),"22-30",
   AND(B156&gt;=31,B156&lt;=40),"31-40",
   AND(B156&gt;=41,B156&lt;=50),"41-50",
   B156&gt;50,"50+"
)</f>
        <v>31-40</v>
      </c>
      <c r="L156" s="11">
        <f>1</f>
        <v>1</v>
      </c>
      <c r="M156" s="1" t="str" cm="1">
        <f t="array" ref="M156">_xlfn.IFS(
AND(H156&gt;=0,H156&lt;=2),"0-2",
AND(H156&gt;=3,H156&lt;=5),"3-5",
AND(H156&gt;=6,H156&lt;=10),"6-10",
H156&gt;10,"10+"
)</f>
        <v>6-10</v>
      </c>
      <c r="N156" s="23" t="str" cm="1">
        <f t="array" ref="N156">_xlfn.IFS(Table1[[#This Row],[MonthlyIncome]]&lt;=40000,"L1",Table1[[#This Row],[MonthlyIncome]]&gt;40000,"L2")</f>
        <v>L1</v>
      </c>
    </row>
    <row r="157" spans="1:14" hidden="1" x14ac:dyDescent="0.3">
      <c r="A157" s="2">
        <v>1156</v>
      </c>
      <c r="B157" s="1">
        <v>23</v>
      </c>
      <c r="C157" s="1" t="s">
        <v>9</v>
      </c>
      <c r="D157" s="1" t="s">
        <v>15</v>
      </c>
      <c r="E157" s="1" t="s">
        <v>17</v>
      </c>
      <c r="F157" s="1" t="s">
        <v>21</v>
      </c>
      <c r="G157" s="7">
        <v>96325</v>
      </c>
      <c r="H157" s="1">
        <v>1</v>
      </c>
      <c r="I157" s="1" t="s">
        <v>25</v>
      </c>
      <c r="J157" s="1">
        <f t="shared" si="4"/>
        <v>0</v>
      </c>
      <c r="K157" s="1" t="str" cm="1">
        <f t="array" ref="K157">_xlfn.IFS(
   AND(B157&gt;=22,B157&lt;=30),"22-30",
   AND(B157&gt;=31,B157&lt;=40),"31-40",
   AND(B157&gt;=41,B157&lt;=50),"41-50",
   B157&gt;50,"50+"
)</f>
        <v>22-30</v>
      </c>
      <c r="L157" s="11">
        <f>1</f>
        <v>1</v>
      </c>
      <c r="M157" s="1" t="str" cm="1">
        <f t="array" ref="M157">_xlfn.IFS(
AND(H157&gt;=0,H157&lt;=2),"0-2",
AND(H157&gt;=3,H157&lt;=5),"3-5",
AND(H157&gt;=6,H157&lt;=10),"6-10",
H157&gt;10,"10+"
)</f>
        <v>0-2</v>
      </c>
      <c r="N157" s="23" t="str" cm="1">
        <f t="array" ref="N157">_xlfn.IFS(Table1[[#This Row],[MonthlyIncome]]&lt;=40000,"L1",Table1[[#This Row],[MonthlyIncome]]&gt;40000,"L2")</f>
        <v>L2</v>
      </c>
    </row>
    <row r="158" spans="1:14" x14ac:dyDescent="0.3">
      <c r="A158" s="2">
        <v>1157</v>
      </c>
      <c r="B158" s="1">
        <v>24</v>
      </c>
      <c r="C158" s="1" t="s">
        <v>9</v>
      </c>
      <c r="D158" s="1" t="s">
        <v>12</v>
      </c>
      <c r="E158" s="1" t="s">
        <v>18</v>
      </c>
      <c r="F158" s="1" t="s">
        <v>23</v>
      </c>
      <c r="G158" s="7">
        <v>32999</v>
      </c>
      <c r="H158" s="1">
        <v>11</v>
      </c>
      <c r="I158" s="1" t="s">
        <v>25</v>
      </c>
      <c r="J158" s="1">
        <f t="shared" si="4"/>
        <v>0</v>
      </c>
      <c r="K158" s="1" t="str" cm="1">
        <f t="array" ref="K158">_xlfn.IFS(
   AND(B158&gt;=22,B158&lt;=30),"22-30",
   AND(B158&gt;=31,B158&lt;=40),"31-40",
   AND(B158&gt;=41,B158&lt;=50),"41-50",
   B158&gt;50,"50+"
)</f>
        <v>22-30</v>
      </c>
      <c r="L158" s="11">
        <f>1</f>
        <v>1</v>
      </c>
      <c r="M158" s="1" t="str" cm="1">
        <f t="array" ref="M158">_xlfn.IFS(
AND(H158&gt;=0,H158&lt;=2),"0-2",
AND(H158&gt;=3,H158&lt;=5),"3-5",
AND(H158&gt;=6,H158&lt;=10),"6-10",
H158&gt;10,"10+"
)</f>
        <v>10+</v>
      </c>
      <c r="N158" s="23" t="str" cm="1">
        <f t="array" ref="N158">_xlfn.IFS(Table1[[#This Row],[MonthlyIncome]]&lt;=40000,"L1",Table1[[#This Row],[MonthlyIncome]]&gt;40000,"L2")</f>
        <v>L1</v>
      </c>
    </row>
    <row r="159" spans="1:14" hidden="1" x14ac:dyDescent="0.3">
      <c r="A159" s="2">
        <v>1158</v>
      </c>
      <c r="B159" s="1">
        <v>58</v>
      </c>
      <c r="C159" s="1" t="s">
        <v>10</v>
      </c>
      <c r="D159" s="1" t="s">
        <v>13</v>
      </c>
      <c r="E159" s="1" t="s">
        <v>16</v>
      </c>
      <c r="F159" s="1" t="s">
        <v>21</v>
      </c>
      <c r="G159" s="7">
        <v>75318</v>
      </c>
      <c r="H159" s="1">
        <v>12</v>
      </c>
      <c r="I159" s="1" t="s">
        <v>25</v>
      </c>
      <c r="J159" s="1">
        <f t="shared" si="4"/>
        <v>0</v>
      </c>
      <c r="K159" s="1" t="str" cm="1">
        <f t="array" ref="K159">_xlfn.IFS(
   AND(B159&gt;=22,B159&lt;=30),"22-30",
   AND(B159&gt;=31,B159&lt;=40),"31-40",
   AND(B159&gt;=41,B159&lt;=50),"41-50",
   B159&gt;50,"50+"
)</f>
        <v>50+</v>
      </c>
      <c r="L159" s="11">
        <f>1</f>
        <v>1</v>
      </c>
      <c r="M159" s="1" t="str" cm="1">
        <f t="array" ref="M159">_xlfn.IFS(
AND(H159&gt;=0,H159&lt;=2),"0-2",
AND(H159&gt;=3,H159&lt;=5),"3-5",
AND(H159&gt;=6,H159&lt;=10),"6-10",
H159&gt;10,"10+"
)</f>
        <v>10+</v>
      </c>
      <c r="N159" s="23" t="str" cm="1">
        <f t="array" ref="N159">_xlfn.IFS(Table1[[#This Row],[MonthlyIncome]]&lt;=40000,"L1",Table1[[#This Row],[MonthlyIncome]]&gt;40000,"L2")</f>
        <v>L2</v>
      </c>
    </row>
    <row r="160" spans="1:14" x14ac:dyDescent="0.3">
      <c r="A160" s="2">
        <v>1159</v>
      </c>
      <c r="B160" s="1">
        <v>38</v>
      </c>
      <c r="C160" s="1" t="s">
        <v>9</v>
      </c>
      <c r="D160" s="1" t="s">
        <v>12</v>
      </c>
      <c r="E160" s="1" t="s">
        <v>18</v>
      </c>
      <c r="F160" s="1" t="s">
        <v>23</v>
      </c>
      <c r="G160" s="7">
        <v>20814</v>
      </c>
      <c r="H160" s="1">
        <v>6</v>
      </c>
      <c r="I160" s="1" t="s">
        <v>25</v>
      </c>
      <c r="J160" s="1">
        <f t="shared" si="4"/>
        <v>0</v>
      </c>
      <c r="K160" s="1" t="str" cm="1">
        <f t="array" ref="K160">_xlfn.IFS(
   AND(B160&gt;=22,B160&lt;=30),"22-30",
   AND(B160&gt;=31,B160&lt;=40),"31-40",
   AND(B160&gt;=41,B160&lt;=50),"41-50",
   B160&gt;50,"50+"
)</f>
        <v>31-40</v>
      </c>
      <c r="L160" s="11">
        <f>1</f>
        <v>1</v>
      </c>
      <c r="M160" s="1" t="str" cm="1">
        <f t="array" ref="M160">_xlfn.IFS(
AND(H160&gt;=0,H160&lt;=2),"0-2",
AND(H160&gt;=3,H160&lt;=5),"3-5",
AND(H160&gt;=6,H160&lt;=10),"6-10",
H160&gt;10,"10+"
)</f>
        <v>6-10</v>
      </c>
      <c r="N160" s="23" t="str" cm="1">
        <f t="array" ref="N160">_xlfn.IFS(Table1[[#This Row],[MonthlyIncome]]&lt;=40000,"L1",Table1[[#This Row],[MonthlyIncome]]&gt;40000,"L2")</f>
        <v>L1</v>
      </c>
    </row>
    <row r="161" spans="1:14" hidden="1" x14ac:dyDescent="0.3">
      <c r="A161" s="2">
        <v>1160</v>
      </c>
      <c r="B161" s="1">
        <v>23</v>
      </c>
      <c r="C161" s="1" t="s">
        <v>10</v>
      </c>
      <c r="D161" s="1" t="s">
        <v>12</v>
      </c>
      <c r="E161" s="1" t="s">
        <v>18</v>
      </c>
      <c r="F161" s="1" t="s">
        <v>24</v>
      </c>
      <c r="G161" s="7">
        <v>96077</v>
      </c>
      <c r="H161" s="1">
        <v>9</v>
      </c>
      <c r="I161" s="1" t="s">
        <v>25</v>
      </c>
      <c r="J161" s="1">
        <f t="shared" si="4"/>
        <v>0</v>
      </c>
      <c r="K161" s="1" t="str" cm="1">
        <f t="array" ref="K161">_xlfn.IFS(
   AND(B161&gt;=22,B161&lt;=30),"22-30",
   AND(B161&gt;=31,B161&lt;=40),"31-40",
   AND(B161&gt;=41,B161&lt;=50),"41-50",
   B161&gt;50,"50+"
)</f>
        <v>22-30</v>
      </c>
      <c r="L161" s="11">
        <f>1</f>
        <v>1</v>
      </c>
      <c r="M161" s="1" t="str" cm="1">
        <f t="array" ref="M161">_xlfn.IFS(
AND(H161&gt;=0,H161&lt;=2),"0-2",
AND(H161&gt;=3,H161&lt;=5),"3-5",
AND(H161&gt;=6,H161&lt;=10),"6-10",
H161&gt;10,"10+"
)</f>
        <v>6-10</v>
      </c>
      <c r="N161" s="23" t="str" cm="1">
        <f t="array" ref="N161">_xlfn.IFS(Table1[[#This Row],[MonthlyIncome]]&lt;=40000,"L1",Table1[[#This Row],[MonthlyIncome]]&gt;40000,"L2")</f>
        <v>L2</v>
      </c>
    </row>
    <row r="162" spans="1:14" hidden="1" x14ac:dyDescent="0.3">
      <c r="A162" s="2">
        <v>1161</v>
      </c>
      <c r="B162" s="1">
        <v>23</v>
      </c>
      <c r="C162" s="1" t="s">
        <v>9</v>
      </c>
      <c r="D162" s="1" t="s">
        <v>12</v>
      </c>
      <c r="E162" s="1" t="s">
        <v>18</v>
      </c>
      <c r="F162" s="1" t="s">
        <v>21</v>
      </c>
      <c r="G162" s="7">
        <v>110474</v>
      </c>
      <c r="H162" s="1">
        <v>12</v>
      </c>
      <c r="I162" s="1" t="s">
        <v>25</v>
      </c>
      <c r="J162" s="1">
        <f t="shared" ref="J162:J193" si="5">IF(I162="No",0,IF(I162="Yes",1))</f>
        <v>0</v>
      </c>
      <c r="K162" s="1" t="str" cm="1">
        <f t="array" ref="K162">_xlfn.IFS(
   AND(B162&gt;=22,B162&lt;=30),"22-30",
   AND(B162&gt;=31,B162&lt;=40),"31-40",
   AND(B162&gt;=41,B162&lt;=50),"41-50",
   B162&gt;50,"50+"
)</f>
        <v>22-30</v>
      </c>
      <c r="L162" s="11">
        <f>1</f>
        <v>1</v>
      </c>
      <c r="M162" s="1" t="str" cm="1">
        <f t="array" ref="M162">_xlfn.IFS(
AND(H162&gt;=0,H162&lt;=2),"0-2",
AND(H162&gt;=3,H162&lt;=5),"3-5",
AND(H162&gt;=6,H162&lt;=10),"6-10",
H162&gt;10,"10+"
)</f>
        <v>10+</v>
      </c>
      <c r="N162" s="23" t="str" cm="1">
        <f t="array" ref="N162">_xlfn.IFS(Table1[[#This Row],[MonthlyIncome]]&lt;=40000,"L1",Table1[[#This Row],[MonthlyIncome]]&gt;40000,"L2")</f>
        <v>L2</v>
      </c>
    </row>
    <row r="163" spans="1:14" x14ac:dyDescent="0.3">
      <c r="A163" s="2">
        <v>1162</v>
      </c>
      <c r="B163" s="1">
        <v>49</v>
      </c>
      <c r="C163" s="1" t="s">
        <v>9</v>
      </c>
      <c r="D163" s="1" t="s">
        <v>11</v>
      </c>
      <c r="E163" s="1" t="s">
        <v>20</v>
      </c>
      <c r="F163" s="1" t="s">
        <v>24</v>
      </c>
      <c r="G163" s="7">
        <v>22443</v>
      </c>
      <c r="H163" s="1">
        <v>16</v>
      </c>
      <c r="I163" s="1" t="s">
        <v>26</v>
      </c>
      <c r="J163" s="1">
        <f t="shared" si="5"/>
        <v>1</v>
      </c>
      <c r="K163" s="1" t="str" cm="1">
        <f t="array" ref="K163">_xlfn.IFS(
   AND(B163&gt;=22,B163&lt;=30),"22-30",
   AND(B163&gt;=31,B163&lt;=40),"31-40",
   AND(B163&gt;=41,B163&lt;=50),"41-50",
   B163&gt;50,"50+"
)</f>
        <v>41-50</v>
      </c>
      <c r="L163" s="11">
        <f>1</f>
        <v>1</v>
      </c>
      <c r="M163" s="1" t="str" cm="1">
        <f t="array" ref="M163">_xlfn.IFS(
AND(H163&gt;=0,H163&lt;=2),"0-2",
AND(H163&gt;=3,H163&lt;=5),"3-5",
AND(H163&gt;=6,H163&lt;=10),"6-10",
H163&gt;10,"10+"
)</f>
        <v>10+</v>
      </c>
      <c r="N163" s="23" t="str" cm="1">
        <f t="array" ref="N163">_xlfn.IFS(Table1[[#This Row],[MonthlyIncome]]&lt;=40000,"L1",Table1[[#This Row],[MonthlyIncome]]&gt;40000,"L2")</f>
        <v>L1</v>
      </c>
    </row>
    <row r="164" spans="1:14" hidden="1" x14ac:dyDescent="0.3">
      <c r="A164" s="2">
        <v>1163</v>
      </c>
      <c r="B164" s="1">
        <v>44</v>
      </c>
      <c r="C164" s="1" t="s">
        <v>10</v>
      </c>
      <c r="D164" s="1" t="s">
        <v>12</v>
      </c>
      <c r="E164" s="1" t="s">
        <v>20</v>
      </c>
      <c r="F164" s="1" t="s">
        <v>22</v>
      </c>
      <c r="G164" s="7">
        <v>95993</v>
      </c>
      <c r="H164" s="1">
        <v>13</v>
      </c>
      <c r="I164" s="1" t="s">
        <v>26</v>
      </c>
      <c r="J164" s="1">
        <f t="shared" si="5"/>
        <v>1</v>
      </c>
      <c r="K164" s="1" t="str" cm="1">
        <f t="array" ref="K164">_xlfn.IFS(
   AND(B164&gt;=22,B164&lt;=30),"22-30",
   AND(B164&gt;=31,B164&lt;=40),"31-40",
   AND(B164&gt;=41,B164&lt;=50),"41-50",
   B164&gt;50,"50+"
)</f>
        <v>41-50</v>
      </c>
      <c r="L164" s="11">
        <f>1</f>
        <v>1</v>
      </c>
      <c r="M164" s="1" t="str" cm="1">
        <f t="array" ref="M164">_xlfn.IFS(
AND(H164&gt;=0,H164&lt;=2),"0-2",
AND(H164&gt;=3,H164&lt;=5),"3-5",
AND(H164&gt;=6,H164&lt;=10),"6-10",
H164&gt;10,"10+"
)</f>
        <v>10+</v>
      </c>
      <c r="N164" s="23" t="str" cm="1">
        <f t="array" ref="N164">_xlfn.IFS(Table1[[#This Row],[MonthlyIncome]]&lt;=40000,"L1",Table1[[#This Row],[MonthlyIncome]]&gt;40000,"L2")</f>
        <v>L2</v>
      </c>
    </row>
    <row r="165" spans="1:14" hidden="1" x14ac:dyDescent="0.3">
      <c r="A165" s="2">
        <v>1164</v>
      </c>
      <c r="B165" s="1">
        <v>58</v>
      </c>
      <c r="C165" s="1" t="s">
        <v>9</v>
      </c>
      <c r="D165" s="1" t="s">
        <v>15</v>
      </c>
      <c r="E165" s="1" t="s">
        <v>18</v>
      </c>
      <c r="F165" s="1" t="s">
        <v>23</v>
      </c>
      <c r="G165" s="7">
        <v>95916</v>
      </c>
      <c r="H165" s="1">
        <v>1</v>
      </c>
      <c r="I165" s="1" t="s">
        <v>26</v>
      </c>
      <c r="J165" s="1">
        <f t="shared" si="5"/>
        <v>1</v>
      </c>
      <c r="K165" s="1" t="str" cm="1">
        <f t="array" ref="K165">_xlfn.IFS(
   AND(B165&gt;=22,B165&lt;=30),"22-30",
   AND(B165&gt;=31,B165&lt;=40),"31-40",
   AND(B165&gt;=41,B165&lt;=50),"41-50",
   B165&gt;50,"50+"
)</f>
        <v>50+</v>
      </c>
      <c r="L165" s="11">
        <f>1</f>
        <v>1</v>
      </c>
      <c r="M165" s="1" t="str" cm="1">
        <f t="array" ref="M165">_xlfn.IFS(
AND(H165&gt;=0,H165&lt;=2),"0-2",
AND(H165&gt;=3,H165&lt;=5),"3-5",
AND(H165&gt;=6,H165&lt;=10),"6-10",
H165&gt;10,"10+"
)</f>
        <v>0-2</v>
      </c>
      <c r="N165" s="23" t="str" cm="1">
        <f t="array" ref="N165">_xlfn.IFS(Table1[[#This Row],[MonthlyIncome]]&lt;=40000,"L1",Table1[[#This Row],[MonthlyIncome]]&gt;40000,"L2")</f>
        <v>L2</v>
      </c>
    </row>
    <row r="166" spans="1:14" hidden="1" x14ac:dyDescent="0.3">
      <c r="A166" s="2">
        <v>1165</v>
      </c>
      <c r="B166" s="1">
        <v>53</v>
      </c>
      <c r="C166" s="1" t="s">
        <v>9</v>
      </c>
      <c r="D166" s="1" t="s">
        <v>13</v>
      </c>
      <c r="E166" s="1" t="s">
        <v>16</v>
      </c>
      <c r="F166" s="1" t="s">
        <v>22</v>
      </c>
      <c r="G166" s="7">
        <v>93319</v>
      </c>
      <c r="H166" s="1">
        <v>10</v>
      </c>
      <c r="I166" s="1" t="s">
        <v>25</v>
      </c>
      <c r="J166" s="1">
        <f t="shared" si="5"/>
        <v>0</v>
      </c>
      <c r="K166" s="1" t="str" cm="1">
        <f t="array" ref="K166">_xlfn.IFS(
   AND(B166&gt;=22,B166&lt;=30),"22-30",
   AND(B166&gt;=31,B166&lt;=40),"31-40",
   AND(B166&gt;=41,B166&lt;=50),"41-50",
   B166&gt;50,"50+"
)</f>
        <v>50+</v>
      </c>
      <c r="L166" s="11">
        <f>1</f>
        <v>1</v>
      </c>
      <c r="M166" s="1" t="str" cm="1">
        <f t="array" ref="M166">_xlfn.IFS(
AND(H166&gt;=0,H166&lt;=2),"0-2",
AND(H166&gt;=3,H166&lt;=5),"3-5",
AND(H166&gt;=6,H166&lt;=10),"6-10",
H166&gt;10,"10+"
)</f>
        <v>6-10</v>
      </c>
      <c r="N166" s="23" t="str" cm="1">
        <f t="array" ref="N166">_xlfn.IFS(Table1[[#This Row],[MonthlyIncome]]&lt;=40000,"L1",Table1[[#This Row],[MonthlyIncome]]&gt;40000,"L2")</f>
        <v>L2</v>
      </c>
    </row>
    <row r="167" spans="1:14" x14ac:dyDescent="0.3">
      <c r="A167" s="2">
        <v>1166</v>
      </c>
      <c r="B167" s="1">
        <v>54</v>
      </c>
      <c r="C167" s="1" t="s">
        <v>9</v>
      </c>
      <c r="D167" s="1" t="s">
        <v>13</v>
      </c>
      <c r="E167" s="1" t="s">
        <v>17</v>
      </c>
      <c r="F167" s="1" t="s">
        <v>22</v>
      </c>
      <c r="G167" s="7">
        <v>37368</v>
      </c>
      <c r="H167" s="1">
        <v>0</v>
      </c>
      <c r="I167" s="1" t="s">
        <v>26</v>
      </c>
      <c r="J167" s="1">
        <f t="shared" si="5"/>
        <v>1</v>
      </c>
      <c r="K167" s="1" t="str" cm="1">
        <f t="array" ref="K167">_xlfn.IFS(
   AND(B167&gt;=22,B167&lt;=30),"22-30",
   AND(B167&gt;=31,B167&lt;=40),"31-40",
   AND(B167&gt;=41,B167&lt;=50),"41-50",
   B167&gt;50,"50+"
)</f>
        <v>50+</v>
      </c>
      <c r="L167" s="11">
        <f>1</f>
        <v>1</v>
      </c>
      <c r="M167" s="1" t="str" cm="1">
        <f t="array" ref="M167">_xlfn.IFS(
AND(H167&gt;=0,H167&lt;=2),"0-2",
AND(H167&gt;=3,H167&lt;=5),"3-5",
AND(H167&gt;=6,H167&lt;=10),"6-10",
H167&gt;10,"10+"
)</f>
        <v>0-2</v>
      </c>
      <c r="N167" s="23" t="str" cm="1">
        <f t="array" ref="N167">_xlfn.IFS(Table1[[#This Row],[MonthlyIncome]]&lt;=40000,"L1",Table1[[#This Row],[MonthlyIncome]]&gt;40000,"L2")</f>
        <v>L1</v>
      </c>
    </row>
    <row r="168" spans="1:14" x14ac:dyDescent="0.3">
      <c r="A168" s="2">
        <v>1167</v>
      </c>
      <c r="B168" s="1">
        <v>22</v>
      </c>
      <c r="C168" s="1" t="s">
        <v>9</v>
      </c>
      <c r="D168" s="1" t="s">
        <v>12</v>
      </c>
      <c r="E168" s="1" t="s">
        <v>16</v>
      </c>
      <c r="F168" s="1" t="s">
        <v>22</v>
      </c>
      <c r="G168" s="7">
        <v>35328</v>
      </c>
      <c r="H168" s="1">
        <v>18</v>
      </c>
      <c r="I168" s="1" t="s">
        <v>25</v>
      </c>
      <c r="J168" s="1">
        <f t="shared" si="5"/>
        <v>0</v>
      </c>
      <c r="K168" s="1" t="str" cm="1">
        <f t="array" ref="K168">_xlfn.IFS(
   AND(B168&gt;=22,B168&lt;=30),"22-30",
   AND(B168&gt;=31,B168&lt;=40),"31-40",
   AND(B168&gt;=41,B168&lt;=50),"41-50",
   B168&gt;50,"50+"
)</f>
        <v>22-30</v>
      </c>
      <c r="L168" s="11">
        <f>1</f>
        <v>1</v>
      </c>
      <c r="M168" s="1" t="str" cm="1">
        <f t="array" ref="M168">_xlfn.IFS(
AND(H168&gt;=0,H168&lt;=2),"0-2",
AND(H168&gt;=3,H168&lt;=5),"3-5",
AND(H168&gt;=6,H168&lt;=10),"6-10",
H168&gt;10,"10+"
)</f>
        <v>10+</v>
      </c>
      <c r="N168" s="23" t="str" cm="1">
        <f t="array" ref="N168">_xlfn.IFS(Table1[[#This Row],[MonthlyIncome]]&lt;=40000,"L1",Table1[[#This Row],[MonthlyIncome]]&gt;40000,"L2")</f>
        <v>L1</v>
      </c>
    </row>
    <row r="169" spans="1:14" hidden="1" x14ac:dyDescent="0.3">
      <c r="A169" s="2">
        <v>1168</v>
      </c>
      <c r="B169" s="1">
        <v>40</v>
      </c>
      <c r="C169" s="1" t="s">
        <v>9</v>
      </c>
      <c r="D169" s="1" t="s">
        <v>11</v>
      </c>
      <c r="E169" s="1" t="s">
        <v>19</v>
      </c>
      <c r="F169" s="1" t="s">
        <v>22</v>
      </c>
      <c r="G169" s="7">
        <v>76942</v>
      </c>
      <c r="H169" s="1">
        <v>3</v>
      </c>
      <c r="I169" s="1" t="s">
        <v>26</v>
      </c>
      <c r="J169" s="1">
        <f t="shared" si="5"/>
        <v>1</v>
      </c>
      <c r="K169" s="1" t="str" cm="1">
        <f t="array" ref="K169">_xlfn.IFS(
   AND(B169&gt;=22,B169&lt;=30),"22-30",
   AND(B169&gt;=31,B169&lt;=40),"31-40",
   AND(B169&gt;=41,B169&lt;=50),"41-50",
   B169&gt;50,"50+"
)</f>
        <v>31-40</v>
      </c>
      <c r="L169" s="11">
        <f>1</f>
        <v>1</v>
      </c>
      <c r="M169" s="1" t="str" cm="1">
        <f t="array" ref="M169">_xlfn.IFS(
AND(H169&gt;=0,H169&lt;=2),"0-2",
AND(H169&gt;=3,H169&lt;=5),"3-5",
AND(H169&gt;=6,H169&lt;=10),"6-10",
H169&gt;10,"10+"
)</f>
        <v>3-5</v>
      </c>
      <c r="N169" s="23" t="str" cm="1">
        <f t="array" ref="N169">_xlfn.IFS(Table1[[#This Row],[MonthlyIncome]]&lt;=40000,"L1",Table1[[#This Row],[MonthlyIncome]]&gt;40000,"L2")</f>
        <v>L2</v>
      </c>
    </row>
    <row r="170" spans="1:14" hidden="1" x14ac:dyDescent="0.3">
      <c r="A170" s="2">
        <v>1169</v>
      </c>
      <c r="B170" s="1">
        <v>23</v>
      </c>
      <c r="C170" s="1" t="s">
        <v>10</v>
      </c>
      <c r="D170" s="1" t="s">
        <v>11</v>
      </c>
      <c r="E170" s="1" t="s">
        <v>20</v>
      </c>
      <c r="F170" s="1" t="s">
        <v>23</v>
      </c>
      <c r="G170" s="7">
        <v>111751</v>
      </c>
      <c r="H170" s="1">
        <v>18</v>
      </c>
      <c r="I170" s="1" t="s">
        <v>25</v>
      </c>
      <c r="J170" s="1">
        <f t="shared" si="5"/>
        <v>0</v>
      </c>
      <c r="K170" s="1" t="str" cm="1">
        <f t="array" ref="K170">_xlfn.IFS(
   AND(B170&gt;=22,B170&lt;=30),"22-30",
   AND(B170&gt;=31,B170&lt;=40),"31-40",
   AND(B170&gt;=41,B170&lt;=50),"41-50",
   B170&gt;50,"50+"
)</f>
        <v>22-30</v>
      </c>
      <c r="L170" s="11">
        <f>1</f>
        <v>1</v>
      </c>
      <c r="M170" s="1" t="str" cm="1">
        <f t="array" ref="M170">_xlfn.IFS(
AND(H170&gt;=0,H170&lt;=2),"0-2",
AND(H170&gt;=3,H170&lt;=5),"3-5",
AND(H170&gt;=6,H170&lt;=10),"6-10",
H170&gt;10,"10+"
)</f>
        <v>10+</v>
      </c>
      <c r="N170" s="23" t="str" cm="1">
        <f t="array" ref="N170">_xlfn.IFS(Table1[[#This Row],[MonthlyIncome]]&lt;=40000,"L1",Table1[[#This Row],[MonthlyIncome]]&gt;40000,"L2")</f>
        <v>L2</v>
      </c>
    </row>
    <row r="171" spans="1:14" hidden="1" x14ac:dyDescent="0.3">
      <c r="A171" s="2">
        <v>1170</v>
      </c>
      <c r="B171" s="1">
        <v>47</v>
      </c>
      <c r="C171" s="1" t="s">
        <v>9</v>
      </c>
      <c r="D171" s="1" t="s">
        <v>15</v>
      </c>
      <c r="E171" s="1" t="s">
        <v>17</v>
      </c>
      <c r="F171" s="1" t="s">
        <v>22</v>
      </c>
      <c r="G171" s="7">
        <v>119131</v>
      </c>
      <c r="H171" s="1">
        <v>10</v>
      </c>
      <c r="I171" s="1" t="s">
        <v>26</v>
      </c>
      <c r="J171" s="1">
        <f t="shared" si="5"/>
        <v>1</v>
      </c>
      <c r="K171" s="1" t="str" cm="1">
        <f t="array" ref="K171">_xlfn.IFS(
   AND(B171&gt;=22,B171&lt;=30),"22-30",
   AND(B171&gt;=31,B171&lt;=40),"31-40",
   AND(B171&gt;=41,B171&lt;=50),"41-50",
   B171&gt;50,"50+"
)</f>
        <v>41-50</v>
      </c>
      <c r="L171" s="11">
        <f>1</f>
        <v>1</v>
      </c>
      <c r="M171" s="1" t="str" cm="1">
        <f t="array" ref="M171">_xlfn.IFS(
AND(H171&gt;=0,H171&lt;=2),"0-2",
AND(H171&gt;=3,H171&lt;=5),"3-5",
AND(H171&gt;=6,H171&lt;=10),"6-10",
H171&gt;10,"10+"
)</f>
        <v>6-10</v>
      </c>
      <c r="N171" s="23" t="str" cm="1">
        <f t="array" ref="N171">_xlfn.IFS(Table1[[#This Row],[MonthlyIncome]]&lt;=40000,"L1",Table1[[#This Row],[MonthlyIncome]]&gt;40000,"L2")</f>
        <v>L2</v>
      </c>
    </row>
    <row r="172" spans="1:14" hidden="1" x14ac:dyDescent="0.3">
      <c r="A172" s="2">
        <v>1171</v>
      </c>
      <c r="B172" s="1">
        <v>53</v>
      </c>
      <c r="C172" s="1" t="s">
        <v>10</v>
      </c>
      <c r="D172" s="1" t="s">
        <v>12</v>
      </c>
      <c r="E172" s="1" t="s">
        <v>17</v>
      </c>
      <c r="F172" s="1" t="s">
        <v>23</v>
      </c>
      <c r="G172" s="7">
        <v>47306</v>
      </c>
      <c r="H172" s="1">
        <v>7</v>
      </c>
      <c r="I172" s="1" t="s">
        <v>25</v>
      </c>
      <c r="J172" s="1">
        <f t="shared" si="5"/>
        <v>0</v>
      </c>
      <c r="K172" s="1" t="str" cm="1">
        <f t="array" ref="K172">_xlfn.IFS(
   AND(B172&gt;=22,B172&lt;=30),"22-30",
   AND(B172&gt;=31,B172&lt;=40),"31-40",
   AND(B172&gt;=41,B172&lt;=50),"41-50",
   B172&gt;50,"50+"
)</f>
        <v>50+</v>
      </c>
      <c r="L172" s="11">
        <f>1</f>
        <v>1</v>
      </c>
      <c r="M172" s="1" t="str" cm="1">
        <f t="array" ref="M172">_xlfn.IFS(
AND(H172&gt;=0,H172&lt;=2),"0-2",
AND(H172&gt;=3,H172&lt;=5),"3-5",
AND(H172&gt;=6,H172&lt;=10),"6-10",
H172&gt;10,"10+"
)</f>
        <v>6-10</v>
      </c>
      <c r="N172" s="23" t="str" cm="1">
        <f t="array" ref="N172">_xlfn.IFS(Table1[[#This Row],[MonthlyIncome]]&lt;=40000,"L1",Table1[[#This Row],[MonthlyIncome]]&gt;40000,"L2")</f>
        <v>L2</v>
      </c>
    </row>
    <row r="173" spans="1:14" hidden="1" x14ac:dyDescent="0.3">
      <c r="A173" s="2">
        <v>1172</v>
      </c>
      <c r="B173" s="1">
        <v>27</v>
      </c>
      <c r="C173" s="1" t="s">
        <v>9</v>
      </c>
      <c r="D173" s="1" t="s">
        <v>13</v>
      </c>
      <c r="E173" s="1" t="s">
        <v>19</v>
      </c>
      <c r="F173" s="1" t="s">
        <v>23</v>
      </c>
      <c r="G173" s="7">
        <v>105451</v>
      </c>
      <c r="H173" s="1">
        <v>10</v>
      </c>
      <c r="I173" s="1" t="s">
        <v>25</v>
      </c>
      <c r="J173" s="1">
        <f t="shared" si="5"/>
        <v>0</v>
      </c>
      <c r="K173" s="1" t="str" cm="1">
        <f t="array" ref="K173">_xlfn.IFS(
   AND(B173&gt;=22,B173&lt;=30),"22-30",
   AND(B173&gt;=31,B173&lt;=40),"31-40",
   AND(B173&gt;=41,B173&lt;=50),"41-50",
   B173&gt;50,"50+"
)</f>
        <v>22-30</v>
      </c>
      <c r="L173" s="11">
        <f>1</f>
        <v>1</v>
      </c>
      <c r="M173" s="1" t="str" cm="1">
        <f t="array" ref="M173">_xlfn.IFS(
AND(H173&gt;=0,H173&lt;=2),"0-2",
AND(H173&gt;=3,H173&lt;=5),"3-5",
AND(H173&gt;=6,H173&lt;=10),"6-10",
H173&gt;10,"10+"
)</f>
        <v>6-10</v>
      </c>
      <c r="N173" s="23" t="str" cm="1">
        <f t="array" ref="N173">_xlfn.IFS(Table1[[#This Row],[MonthlyIncome]]&lt;=40000,"L1",Table1[[#This Row],[MonthlyIncome]]&gt;40000,"L2")</f>
        <v>L2</v>
      </c>
    </row>
    <row r="174" spans="1:14" hidden="1" x14ac:dyDescent="0.3">
      <c r="A174" s="2">
        <v>1173</v>
      </c>
      <c r="B174" s="1">
        <v>53</v>
      </c>
      <c r="C174" s="1" t="s">
        <v>10</v>
      </c>
      <c r="D174" s="1" t="s">
        <v>11</v>
      </c>
      <c r="E174" s="1" t="s">
        <v>19</v>
      </c>
      <c r="F174" s="1" t="s">
        <v>24</v>
      </c>
      <c r="G174" s="7">
        <v>59915</v>
      </c>
      <c r="H174" s="1">
        <v>3</v>
      </c>
      <c r="I174" s="1" t="s">
        <v>25</v>
      </c>
      <c r="J174" s="1">
        <f t="shared" si="5"/>
        <v>0</v>
      </c>
      <c r="K174" s="1" t="str" cm="1">
        <f t="array" ref="K174">_xlfn.IFS(
   AND(B174&gt;=22,B174&lt;=30),"22-30",
   AND(B174&gt;=31,B174&lt;=40),"31-40",
   AND(B174&gt;=41,B174&lt;=50),"41-50",
   B174&gt;50,"50+"
)</f>
        <v>50+</v>
      </c>
      <c r="L174" s="11">
        <f>1</f>
        <v>1</v>
      </c>
      <c r="M174" s="1" t="str" cm="1">
        <f t="array" ref="M174">_xlfn.IFS(
AND(H174&gt;=0,H174&lt;=2),"0-2",
AND(H174&gt;=3,H174&lt;=5),"3-5",
AND(H174&gt;=6,H174&lt;=10),"6-10",
H174&gt;10,"10+"
)</f>
        <v>3-5</v>
      </c>
      <c r="N174" s="23" t="str" cm="1">
        <f t="array" ref="N174">_xlfn.IFS(Table1[[#This Row],[MonthlyIncome]]&lt;=40000,"L1",Table1[[#This Row],[MonthlyIncome]]&gt;40000,"L2")</f>
        <v>L2</v>
      </c>
    </row>
    <row r="175" spans="1:14" hidden="1" x14ac:dyDescent="0.3">
      <c r="A175" s="2">
        <v>1174</v>
      </c>
      <c r="B175" s="1">
        <v>25</v>
      </c>
      <c r="C175" s="1" t="s">
        <v>10</v>
      </c>
      <c r="D175" s="1" t="s">
        <v>12</v>
      </c>
      <c r="E175" s="1" t="s">
        <v>18</v>
      </c>
      <c r="F175" s="1" t="s">
        <v>21</v>
      </c>
      <c r="G175" s="7">
        <v>57219</v>
      </c>
      <c r="H175" s="1">
        <v>16</v>
      </c>
      <c r="I175" s="1" t="s">
        <v>25</v>
      </c>
      <c r="J175" s="1">
        <f t="shared" si="5"/>
        <v>0</v>
      </c>
      <c r="K175" s="1" t="str" cm="1">
        <f t="array" ref="K175">_xlfn.IFS(
   AND(B175&gt;=22,B175&lt;=30),"22-30",
   AND(B175&gt;=31,B175&lt;=40),"31-40",
   AND(B175&gt;=41,B175&lt;=50),"41-50",
   B175&gt;50,"50+"
)</f>
        <v>22-30</v>
      </c>
      <c r="L175" s="11">
        <f>1</f>
        <v>1</v>
      </c>
      <c r="M175" s="1" t="str" cm="1">
        <f t="array" ref="M175">_xlfn.IFS(
AND(H175&gt;=0,H175&lt;=2),"0-2",
AND(H175&gt;=3,H175&lt;=5),"3-5",
AND(H175&gt;=6,H175&lt;=10),"6-10",
H175&gt;10,"10+"
)</f>
        <v>10+</v>
      </c>
      <c r="N175" s="23" t="str" cm="1">
        <f t="array" ref="N175">_xlfn.IFS(Table1[[#This Row],[MonthlyIncome]]&lt;=40000,"L1",Table1[[#This Row],[MonthlyIncome]]&gt;40000,"L2")</f>
        <v>L2</v>
      </c>
    </row>
    <row r="176" spans="1:14" hidden="1" x14ac:dyDescent="0.3">
      <c r="A176" s="2">
        <v>1175</v>
      </c>
      <c r="B176" s="1">
        <v>32</v>
      </c>
      <c r="C176" s="1" t="s">
        <v>9</v>
      </c>
      <c r="D176" s="1" t="s">
        <v>11</v>
      </c>
      <c r="E176" s="1" t="s">
        <v>20</v>
      </c>
      <c r="F176" s="1" t="s">
        <v>21</v>
      </c>
      <c r="G176" s="7">
        <v>100879</v>
      </c>
      <c r="H176" s="1">
        <v>6</v>
      </c>
      <c r="I176" s="1" t="s">
        <v>26</v>
      </c>
      <c r="J176" s="1">
        <f t="shared" si="5"/>
        <v>1</v>
      </c>
      <c r="K176" s="1" t="str" cm="1">
        <f t="array" ref="K176">_xlfn.IFS(
   AND(B176&gt;=22,B176&lt;=30),"22-30",
   AND(B176&gt;=31,B176&lt;=40),"31-40",
   AND(B176&gt;=41,B176&lt;=50),"41-50",
   B176&gt;50,"50+"
)</f>
        <v>31-40</v>
      </c>
      <c r="L176" s="11">
        <f>1</f>
        <v>1</v>
      </c>
      <c r="M176" s="1" t="str" cm="1">
        <f t="array" ref="M176">_xlfn.IFS(
AND(H176&gt;=0,H176&lt;=2),"0-2",
AND(H176&gt;=3,H176&lt;=5),"3-5",
AND(H176&gt;=6,H176&lt;=10),"6-10",
H176&gt;10,"10+"
)</f>
        <v>6-10</v>
      </c>
      <c r="N176" s="23" t="str" cm="1">
        <f t="array" ref="N176">_xlfn.IFS(Table1[[#This Row],[MonthlyIncome]]&lt;=40000,"L1",Table1[[#This Row],[MonthlyIncome]]&gt;40000,"L2")</f>
        <v>L2</v>
      </c>
    </row>
    <row r="177" spans="1:14" hidden="1" x14ac:dyDescent="0.3">
      <c r="A177" s="2">
        <v>1176</v>
      </c>
      <c r="B177" s="1">
        <v>38</v>
      </c>
      <c r="C177" s="1" t="s">
        <v>9</v>
      </c>
      <c r="D177" s="1" t="s">
        <v>11</v>
      </c>
      <c r="E177" s="1" t="s">
        <v>20</v>
      </c>
      <c r="F177" s="1" t="s">
        <v>23</v>
      </c>
      <c r="G177" s="7">
        <v>84644</v>
      </c>
      <c r="H177" s="1">
        <v>7</v>
      </c>
      <c r="I177" s="1" t="s">
        <v>25</v>
      </c>
      <c r="J177" s="1">
        <f t="shared" si="5"/>
        <v>0</v>
      </c>
      <c r="K177" s="1" t="str" cm="1">
        <f t="array" ref="K177">_xlfn.IFS(
   AND(B177&gt;=22,B177&lt;=30),"22-30",
   AND(B177&gt;=31,B177&lt;=40),"31-40",
   AND(B177&gt;=41,B177&lt;=50),"41-50",
   B177&gt;50,"50+"
)</f>
        <v>31-40</v>
      </c>
      <c r="L177" s="11">
        <f>1</f>
        <v>1</v>
      </c>
      <c r="M177" s="1" t="str" cm="1">
        <f t="array" ref="M177">_xlfn.IFS(
AND(H177&gt;=0,H177&lt;=2),"0-2",
AND(H177&gt;=3,H177&lt;=5),"3-5",
AND(H177&gt;=6,H177&lt;=10),"6-10",
H177&gt;10,"10+"
)</f>
        <v>6-10</v>
      </c>
      <c r="N177" s="23" t="str" cm="1">
        <f t="array" ref="N177">_xlfn.IFS(Table1[[#This Row],[MonthlyIncome]]&lt;=40000,"L1",Table1[[#This Row],[MonthlyIncome]]&gt;40000,"L2")</f>
        <v>L2</v>
      </c>
    </row>
    <row r="178" spans="1:14" hidden="1" x14ac:dyDescent="0.3">
      <c r="A178" s="2">
        <v>1177</v>
      </c>
      <c r="B178" s="1">
        <v>59</v>
      </c>
      <c r="C178" s="1" t="s">
        <v>9</v>
      </c>
      <c r="D178" s="1" t="s">
        <v>13</v>
      </c>
      <c r="E178" s="1" t="s">
        <v>16</v>
      </c>
      <c r="F178" s="1" t="s">
        <v>24</v>
      </c>
      <c r="G178" s="7">
        <v>80279</v>
      </c>
      <c r="H178" s="1">
        <v>2</v>
      </c>
      <c r="I178" s="1" t="s">
        <v>26</v>
      </c>
      <c r="J178" s="1">
        <f t="shared" si="5"/>
        <v>1</v>
      </c>
      <c r="K178" s="1" t="str" cm="1">
        <f t="array" ref="K178">_xlfn.IFS(
   AND(B178&gt;=22,B178&lt;=30),"22-30",
   AND(B178&gt;=31,B178&lt;=40),"31-40",
   AND(B178&gt;=41,B178&lt;=50),"41-50",
   B178&gt;50,"50+"
)</f>
        <v>50+</v>
      </c>
      <c r="L178" s="11">
        <f>1</f>
        <v>1</v>
      </c>
      <c r="M178" s="1" t="str" cm="1">
        <f t="array" ref="M178">_xlfn.IFS(
AND(H178&gt;=0,H178&lt;=2),"0-2",
AND(H178&gt;=3,H178&lt;=5),"3-5",
AND(H178&gt;=6,H178&lt;=10),"6-10",
H178&gt;10,"10+"
)</f>
        <v>0-2</v>
      </c>
      <c r="N178" s="23" t="str" cm="1">
        <f t="array" ref="N178">_xlfn.IFS(Table1[[#This Row],[MonthlyIncome]]&lt;=40000,"L1",Table1[[#This Row],[MonthlyIncome]]&gt;40000,"L2")</f>
        <v>L2</v>
      </c>
    </row>
    <row r="179" spans="1:14" hidden="1" x14ac:dyDescent="0.3">
      <c r="A179" s="2">
        <v>1178</v>
      </c>
      <c r="B179" s="1">
        <v>45</v>
      </c>
      <c r="C179" s="1" t="s">
        <v>10</v>
      </c>
      <c r="D179" s="1" t="s">
        <v>14</v>
      </c>
      <c r="E179" s="1" t="s">
        <v>18</v>
      </c>
      <c r="F179" s="1" t="s">
        <v>23</v>
      </c>
      <c r="G179" s="7">
        <v>73028</v>
      </c>
      <c r="H179" s="1">
        <v>1</v>
      </c>
      <c r="I179" s="1" t="s">
        <v>25</v>
      </c>
      <c r="J179" s="1">
        <f t="shared" si="5"/>
        <v>0</v>
      </c>
      <c r="K179" s="1" t="str" cm="1">
        <f t="array" ref="K179">_xlfn.IFS(
   AND(B179&gt;=22,B179&lt;=30),"22-30",
   AND(B179&gt;=31,B179&lt;=40),"31-40",
   AND(B179&gt;=41,B179&lt;=50),"41-50",
   B179&gt;50,"50+"
)</f>
        <v>41-50</v>
      </c>
      <c r="L179" s="11">
        <f>1</f>
        <v>1</v>
      </c>
      <c r="M179" s="1" t="str" cm="1">
        <f t="array" ref="M179">_xlfn.IFS(
AND(H179&gt;=0,H179&lt;=2),"0-2",
AND(H179&gt;=3,H179&lt;=5),"3-5",
AND(H179&gt;=6,H179&lt;=10),"6-10",
H179&gt;10,"10+"
)</f>
        <v>0-2</v>
      </c>
      <c r="N179" s="23" t="str" cm="1">
        <f t="array" ref="N179">_xlfn.IFS(Table1[[#This Row],[MonthlyIncome]]&lt;=40000,"L1",Table1[[#This Row],[MonthlyIncome]]&gt;40000,"L2")</f>
        <v>L2</v>
      </c>
    </row>
    <row r="180" spans="1:14" x14ac:dyDescent="0.3">
      <c r="A180" s="2">
        <v>1179</v>
      </c>
      <c r="B180" s="1">
        <v>26</v>
      </c>
      <c r="C180" s="1" t="s">
        <v>9</v>
      </c>
      <c r="D180" s="1" t="s">
        <v>15</v>
      </c>
      <c r="E180" s="1" t="s">
        <v>18</v>
      </c>
      <c r="F180" s="1" t="s">
        <v>23</v>
      </c>
      <c r="G180" s="7">
        <v>20126</v>
      </c>
      <c r="H180" s="1">
        <v>14</v>
      </c>
      <c r="I180" s="1" t="s">
        <v>26</v>
      </c>
      <c r="J180" s="1">
        <f t="shared" si="5"/>
        <v>1</v>
      </c>
      <c r="K180" s="1" t="str" cm="1">
        <f t="array" ref="K180">_xlfn.IFS(
   AND(B180&gt;=22,B180&lt;=30),"22-30",
   AND(B180&gt;=31,B180&lt;=40),"31-40",
   AND(B180&gt;=41,B180&lt;=50),"41-50",
   B180&gt;50,"50+"
)</f>
        <v>22-30</v>
      </c>
      <c r="L180" s="11">
        <f>1</f>
        <v>1</v>
      </c>
      <c r="M180" s="1" t="str" cm="1">
        <f t="array" ref="M180">_xlfn.IFS(
AND(H180&gt;=0,H180&lt;=2),"0-2",
AND(H180&gt;=3,H180&lt;=5),"3-5",
AND(H180&gt;=6,H180&lt;=10),"6-10",
H180&gt;10,"10+"
)</f>
        <v>10+</v>
      </c>
      <c r="N180" s="23" t="str" cm="1">
        <f t="array" ref="N180">_xlfn.IFS(Table1[[#This Row],[MonthlyIncome]]&lt;=40000,"L1",Table1[[#This Row],[MonthlyIncome]]&gt;40000,"L2")</f>
        <v>L1</v>
      </c>
    </row>
    <row r="181" spans="1:14" hidden="1" x14ac:dyDescent="0.3">
      <c r="A181" s="2">
        <v>1180</v>
      </c>
      <c r="B181" s="1">
        <v>55</v>
      </c>
      <c r="C181" s="1" t="s">
        <v>10</v>
      </c>
      <c r="D181" s="1" t="s">
        <v>15</v>
      </c>
      <c r="E181" s="1" t="s">
        <v>18</v>
      </c>
      <c r="F181" s="1" t="s">
        <v>23</v>
      </c>
      <c r="G181" s="7">
        <v>72329</v>
      </c>
      <c r="H181" s="1">
        <v>4</v>
      </c>
      <c r="I181" s="1" t="s">
        <v>25</v>
      </c>
      <c r="J181" s="1">
        <f t="shared" si="5"/>
        <v>0</v>
      </c>
      <c r="K181" s="1" t="str" cm="1">
        <f t="array" ref="K181">_xlfn.IFS(
   AND(B181&gt;=22,B181&lt;=30),"22-30",
   AND(B181&gt;=31,B181&lt;=40),"31-40",
   AND(B181&gt;=41,B181&lt;=50),"41-50",
   B181&gt;50,"50+"
)</f>
        <v>50+</v>
      </c>
      <c r="L181" s="11">
        <f>1</f>
        <v>1</v>
      </c>
      <c r="M181" s="1" t="str" cm="1">
        <f t="array" ref="M181">_xlfn.IFS(
AND(H181&gt;=0,H181&lt;=2),"0-2",
AND(H181&gt;=3,H181&lt;=5),"3-5",
AND(H181&gt;=6,H181&lt;=10),"6-10",
H181&gt;10,"10+"
)</f>
        <v>3-5</v>
      </c>
      <c r="N181" s="23" t="str" cm="1">
        <f t="array" ref="N181">_xlfn.IFS(Table1[[#This Row],[MonthlyIncome]]&lt;=40000,"L1",Table1[[#This Row],[MonthlyIncome]]&gt;40000,"L2")</f>
        <v>L2</v>
      </c>
    </row>
    <row r="182" spans="1:14" hidden="1" x14ac:dyDescent="0.3">
      <c r="A182" s="2">
        <v>1181</v>
      </c>
      <c r="B182" s="1">
        <v>27</v>
      </c>
      <c r="C182" s="1" t="s">
        <v>10</v>
      </c>
      <c r="D182" s="1" t="s">
        <v>13</v>
      </c>
      <c r="E182" s="1" t="s">
        <v>18</v>
      </c>
      <c r="F182" s="1" t="s">
        <v>24</v>
      </c>
      <c r="G182" s="7">
        <v>47632</v>
      </c>
      <c r="H182" s="1">
        <v>0</v>
      </c>
      <c r="I182" s="1" t="s">
        <v>25</v>
      </c>
      <c r="J182" s="1">
        <f t="shared" si="5"/>
        <v>0</v>
      </c>
      <c r="K182" s="1" t="str" cm="1">
        <f t="array" ref="K182">_xlfn.IFS(
   AND(B182&gt;=22,B182&lt;=30),"22-30",
   AND(B182&gt;=31,B182&lt;=40),"31-40",
   AND(B182&gt;=41,B182&lt;=50),"41-50",
   B182&gt;50,"50+"
)</f>
        <v>22-30</v>
      </c>
      <c r="L182" s="11">
        <f>1</f>
        <v>1</v>
      </c>
      <c r="M182" s="1" t="str" cm="1">
        <f t="array" ref="M182">_xlfn.IFS(
AND(H182&gt;=0,H182&lt;=2),"0-2",
AND(H182&gt;=3,H182&lt;=5),"3-5",
AND(H182&gt;=6,H182&lt;=10),"6-10",
H182&gt;10,"10+"
)</f>
        <v>0-2</v>
      </c>
      <c r="N182" s="23" t="str" cm="1">
        <f t="array" ref="N182">_xlfn.IFS(Table1[[#This Row],[MonthlyIncome]]&lt;=40000,"L1",Table1[[#This Row],[MonthlyIncome]]&gt;40000,"L2")</f>
        <v>L2</v>
      </c>
    </row>
    <row r="183" spans="1:14" hidden="1" x14ac:dyDescent="0.3">
      <c r="A183" s="2">
        <v>1182</v>
      </c>
      <c r="B183" s="1">
        <v>43</v>
      </c>
      <c r="C183" s="1" t="s">
        <v>10</v>
      </c>
      <c r="D183" s="1" t="s">
        <v>11</v>
      </c>
      <c r="E183" s="1" t="s">
        <v>20</v>
      </c>
      <c r="F183" s="1" t="s">
        <v>21</v>
      </c>
      <c r="G183" s="7">
        <v>85310</v>
      </c>
      <c r="H183" s="1">
        <v>3</v>
      </c>
      <c r="I183" s="1" t="s">
        <v>25</v>
      </c>
      <c r="J183" s="1">
        <f t="shared" si="5"/>
        <v>0</v>
      </c>
      <c r="K183" s="1" t="str" cm="1">
        <f t="array" ref="K183">_xlfn.IFS(
   AND(B183&gt;=22,B183&lt;=30),"22-30",
   AND(B183&gt;=31,B183&lt;=40),"31-40",
   AND(B183&gt;=41,B183&lt;=50),"41-50",
   B183&gt;50,"50+"
)</f>
        <v>41-50</v>
      </c>
      <c r="L183" s="11">
        <f>1</f>
        <v>1</v>
      </c>
      <c r="M183" s="1" t="str" cm="1">
        <f t="array" ref="M183">_xlfn.IFS(
AND(H183&gt;=0,H183&lt;=2),"0-2",
AND(H183&gt;=3,H183&lt;=5),"3-5",
AND(H183&gt;=6,H183&lt;=10),"6-10",
H183&gt;10,"10+"
)</f>
        <v>3-5</v>
      </c>
      <c r="N183" s="23" t="str" cm="1">
        <f t="array" ref="N183">_xlfn.IFS(Table1[[#This Row],[MonthlyIncome]]&lt;=40000,"L1",Table1[[#This Row],[MonthlyIncome]]&gt;40000,"L2")</f>
        <v>L2</v>
      </c>
    </row>
    <row r="184" spans="1:14" hidden="1" x14ac:dyDescent="0.3">
      <c r="A184" s="2">
        <v>1183</v>
      </c>
      <c r="B184" s="1">
        <v>32</v>
      </c>
      <c r="C184" s="1" t="s">
        <v>9</v>
      </c>
      <c r="D184" s="1" t="s">
        <v>12</v>
      </c>
      <c r="E184" s="1" t="s">
        <v>20</v>
      </c>
      <c r="F184" s="1" t="s">
        <v>24</v>
      </c>
      <c r="G184" s="7">
        <v>75176</v>
      </c>
      <c r="H184" s="1">
        <v>14</v>
      </c>
      <c r="I184" s="1" t="s">
        <v>26</v>
      </c>
      <c r="J184" s="1">
        <f t="shared" si="5"/>
        <v>1</v>
      </c>
      <c r="K184" s="1" t="str" cm="1">
        <f t="array" ref="K184">_xlfn.IFS(
   AND(B184&gt;=22,B184&lt;=30),"22-30",
   AND(B184&gt;=31,B184&lt;=40),"31-40",
   AND(B184&gt;=41,B184&lt;=50),"41-50",
   B184&gt;50,"50+"
)</f>
        <v>31-40</v>
      </c>
      <c r="L184" s="11">
        <f>1</f>
        <v>1</v>
      </c>
      <c r="M184" s="1" t="str" cm="1">
        <f t="array" ref="M184">_xlfn.IFS(
AND(H184&gt;=0,H184&lt;=2),"0-2",
AND(H184&gt;=3,H184&lt;=5),"3-5",
AND(H184&gt;=6,H184&lt;=10),"6-10",
H184&gt;10,"10+"
)</f>
        <v>10+</v>
      </c>
      <c r="N184" s="23" t="str" cm="1">
        <f t="array" ref="N184">_xlfn.IFS(Table1[[#This Row],[MonthlyIncome]]&lt;=40000,"L1",Table1[[#This Row],[MonthlyIncome]]&gt;40000,"L2")</f>
        <v>L2</v>
      </c>
    </row>
    <row r="185" spans="1:14" hidden="1" x14ac:dyDescent="0.3">
      <c r="A185" s="2">
        <v>1184</v>
      </c>
      <c r="B185" s="1">
        <v>37</v>
      </c>
      <c r="C185" s="1" t="s">
        <v>9</v>
      </c>
      <c r="D185" s="1" t="s">
        <v>11</v>
      </c>
      <c r="E185" s="1" t="s">
        <v>18</v>
      </c>
      <c r="F185" s="1" t="s">
        <v>22</v>
      </c>
      <c r="G185" s="7">
        <v>106066</v>
      </c>
      <c r="H185" s="1">
        <v>19</v>
      </c>
      <c r="I185" s="1" t="s">
        <v>26</v>
      </c>
      <c r="J185" s="1">
        <f t="shared" si="5"/>
        <v>1</v>
      </c>
      <c r="K185" s="1" t="str" cm="1">
        <f t="array" ref="K185">_xlfn.IFS(
   AND(B185&gt;=22,B185&lt;=30),"22-30",
   AND(B185&gt;=31,B185&lt;=40),"31-40",
   AND(B185&gt;=41,B185&lt;=50),"41-50",
   B185&gt;50,"50+"
)</f>
        <v>31-40</v>
      </c>
      <c r="L185" s="11">
        <f>1</f>
        <v>1</v>
      </c>
      <c r="M185" s="1" t="str" cm="1">
        <f t="array" ref="M185">_xlfn.IFS(
AND(H185&gt;=0,H185&lt;=2),"0-2",
AND(H185&gt;=3,H185&lt;=5),"3-5",
AND(H185&gt;=6,H185&lt;=10),"6-10",
H185&gt;10,"10+"
)</f>
        <v>10+</v>
      </c>
      <c r="N185" s="23" t="str" cm="1">
        <f t="array" ref="N185">_xlfn.IFS(Table1[[#This Row],[MonthlyIncome]]&lt;=40000,"L1",Table1[[#This Row],[MonthlyIncome]]&gt;40000,"L2")</f>
        <v>L2</v>
      </c>
    </row>
    <row r="186" spans="1:14" hidden="1" x14ac:dyDescent="0.3">
      <c r="A186" s="2">
        <v>1185</v>
      </c>
      <c r="B186" s="1">
        <v>54</v>
      </c>
      <c r="C186" s="1" t="s">
        <v>10</v>
      </c>
      <c r="D186" s="1" t="s">
        <v>13</v>
      </c>
      <c r="E186" s="1" t="s">
        <v>16</v>
      </c>
      <c r="F186" s="1" t="s">
        <v>24</v>
      </c>
      <c r="G186" s="7">
        <v>64327</v>
      </c>
      <c r="H186" s="1">
        <v>18</v>
      </c>
      <c r="I186" s="1" t="s">
        <v>25</v>
      </c>
      <c r="J186" s="1">
        <f t="shared" si="5"/>
        <v>0</v>
      </c>
      <c r="K186" s="1" t="str" cm="1">
        <f t="array" ref="K186">_xlfn.IFS(
   AND(B186&gt;=22,B186&lt;=30),"22-30",
   AND(B186&gt;=31,B186&lt;=40),"31-40",
   AND(B186&gt;=41,B186&lt;=50),"41-50",
   B186&gt;50,"50+"
)</f>
        <v>50+</v>
      </c>
      <c r="L186" s="11">
        <f>1</f>
        <v>1</v>
      </c>
      <c r="M186" s="1" t="str" cm="1">
        <f t="array" ref="M186">_xlfn.IFS(
AND(H186&gt;=0,H186&lt;=2),"0-2",
AND(H186&gt;=3,H186&lt;=5),"3-5",
AND(H186&gt;=6,H186&lt;=10),"6-10",
H186&gt;10,"10+"
)</f>
        <v>10+</v>
      </c>
      <c r="N186" s="23" t="str" cm="1">
        <f t="array" ref="N186">_xlfn.IFS(Table1[[#This Row],[MonthlyIncome]]&lt;=40000,"L1",Table1[[#This Row],[MonthlyIncome]]&gt;40000,"L2")</f>
        <v>L2</v>
      </c>
    </row>
    <row r="187" spans="1:14" hidden="1" x14ac:dyDescent="0.3">
      <c r="A187" s="2">
        <v>1186</v>
      </c>
      <c r="B187" s="1">
        <v>30</v>
      </c>
      <c r="C187" s="1" t="s">
        <v>10</v>
      </c>
      <c r="D187" s="1" t="s">
        <v>15</v>
      </c>
      <c r="E187" s="1" t="s">
        <v>17</v>
      </c>
      <c r="F187" s="1" t="s">
        <v>24</v>
      </c>
      <c r="G187" s="7">
        <v>88904</v>
      </c>
      <c r="H187" s="1">
        <v>2</v>
      </c>
      <c r="I187" s="1" t="s">
        <v>25</v>
      </c>
      <c r="J187" s="1">
        <f t="shared" si="5"/>
        <v>0</v>
      </c>
      <c r="K187" s="1" t="str" cm="1">
        <f t="array" ref="K187">_xlfn.IFS(
   AND(B187&gt;=22,B187&lt;=30),"22-30",
   AND(B187&gt;=31,B187&lt;=40),"31-40",
   AND(B187&gt;=41,B187&lt;=50),"41-50",
   B187&gt;50,"50+"
)</f>
        <v>22-30</v>
      </c>
      <c r="L187" s="11">
        <f>1</f>
        <v>1</v>
      </c>
      <c r="M187" s="1" t="str" cm="1">
        <f t="array" ref="M187">_xlfn.IFS(
AND(H187&gt;=0,H187&lt;=2),"0-2",
AND(H187&gt;=3,H187&lt;=5),"3-5",
AND(H187&gt;=6,H187&lt;=10),"6-10",
H187&gt;10,"10+"
)</f>
        <v>0-2</v>
      </c>
      <c r="N187" s="23" t="str" cm="1">
        <f t="array" ref="N187">_xlfn.IFS(Table1[[#This Row],[MonthlyIncome]]&lt;=40000,"L1",Table1[[#This Row],[MonthlyIncome]]&gt;40000,"L2")</f>
        <v>L2</v>
      </c>
    </row>
    <row r="188" spans="1:14" x14ac:dyDescent="0.3">
      <c r="A188" s="2">
        <v>1187</v>
      </c>
      <c r="B188" s="1">
        <v>27</v>
      </c>
      <c r="C188" s="1" t="s">
        <v>9</v>
      </c>
      <c r="D188" s="1" t="s">
        <v>11</v>
      </c>
      <c r="E188" s="1" t="s">
        <v>17</v>
      </c>
      <c r="F188" s="1" t="s">
        <v>24</v>
      </c>
      <c r="G188" s="7">
        <v>23797</v>
      </c>
      <c r="H188" s="1">
        <v>19</v>
      </c>
      <c r="I188" s="1" t="s">
        <v>26</v>
      </c>
      <c r="J188" s="1">
        <f t="shared" si="5"/>
        <v>1</v>
      </c>
      <c r="K188" s="1" t="str" cm="1">
        <f t="array" ref="K188">_xlfn.IFS(
   AND(B188&gt;=22,B188&lt;=30),"22-30",
   AND(B188&gt;=31,B188&lt;=40),"31-40",
   AND(B188&gt;=41,B188&lt;=50),"41-50",
   B188&gt;50,"50+"
)</f>
        <v>22-30</v>
      </c>
      <c r="L188" s="11">
        <f>1</f>
        <v>1</v>
      </c>
      <c r="M188" s="1" t="str" cm="1">
        <f t="array" ref="M188">_xlfn.IFS(
AND(H188&gt;=0,H188&lt;=2),"0-2",
AND(H188&gt;=3,H188&lt;=5),"3-5",
AND(H188&gt;=6,H188&lt;=10),"6-10",
H188&gt;10,"10+"
)</f>
        <v>10+</v>
      </c>
      <c r="N188" s="23" t="str" cm="1">
        <f t="array" ref="N188">_xlfn.IFS(Table1[[#This Row],[MonthlyIncome]]&lt;=40000,"L1",Table1[[#This Row],[MonthlyIncome]]&gt;40000,"L2")</f>
        <v>L1</v>
      </c>
    </row>
    <row r="189" spans="1:14" hidden="1" x14ac:dyDescent="0.3">
      <c r="A189" s="2">
        <v>1188</v>
      </c>
      <c r="B189" s="1">
        <v>37</v>
      </c>
      <c r="C189" s="1" t="s">
        <v>10</v>
      </c>
      <c r="D189" s="1" t="s">
        <v>15</v>
      </c>
      <c r="E189" s="1" t="s">
        <v>16</v>
      </c>
      <c r="F189" s="1" t="s">
        <v>24</v>
      </c>
      <c r="G189" s="7">
        <v>67882</v>
      </c>
      <c r="H189" s="1">
        <v>10</v>
      </c>
      <c r="I189" s="1" t="s">
        <v>25</v>
      </c>
      <c r="J189" s="1">
        <f t="shared" si="5"/>
        <v>0</v>
      </c>
      <c r="K189" s="1" t="str" cm="1">
        <f t="array" ref="K189">_xlfn.IFS(
   AND(B189&gt;=22,B189&lt;=30),"22-30",
   AND(B189&gt;=31,B189&lt;=40),"31-40",
   AND(B189&gt;=41,B189&lt;=50),"41-50",
   B189&gt;50,"50+"
)</f>
        <v>31-40</v>
      </c>
      <c r="L189" s="11">
        <f>1</f>
        <v>1</v>
      </c>
      <c r="M189" s="1" t="str" cm="1">
        <f t="array" ref="M189">_xlfn.IFS(
AND(H189&gt;=0,H189&lt;=2),"0-2",
AND(H189&gt;=3,H189&lt;=5),"3-5",
AND(H189&gt;=6,H189&lt;=10),"6-10",
H189&gt;10,"10+"
)</f>
        <v>6-10</v>
      </c>
      <c r="N189" s="23" t="str" cm="1">
        <f t="array" ref="N189">_xlfn.IFS(Table1[[#This Row],[MonthlyIncome]]&lt;=40000,"L1",Table1[[#This Row],[MonthlyIncome]]&gt;40000,"L2")</f>
        <v>L2</v>
      </c>
    </row>
    <row r="190" spans="1:14" x14ac:dyDescent="0.3">
      <c r="A190" s="2">
        <v>1189</v>
      </c>
      <c r="B190" s="1">
        <v>50</v>
      </c>
      <c r="C190" s="1" t="s">
        <v>9</v>
      </c>
      <c r="D190" s="1" t="s">
        <v>12</v>
      </c>
      <c r="E190" s="1" t="s">
        <v>18</v>
      </c>
      <c r="F190" s="1" t="s">
        <v>21</v>
      </c>
      <c r="G190" s="7">
        <v>33718</v>
      </c>
      <c r="H190" s="1">
        <v>16</v>
      </c>
      <c r="I190" s="1" t="s">
        <v>26</v>
      </c>
      <c r="J190" s="1">
        <f t="shared" si="5"/>
        <v>1</v>
      </c>
      <c r="K190" s="1" t="str" cm="1">
        <f t="array" ref="K190">_xlfn.IFS(
   AND(B190&gt;=22,B190&lt;=30),"22-30",
   AND(B190&gt;=31,B190&lt;=40),"31-40",
   AND(B190&gt;=41,B190&lt;=50),"41-50",
   B190&gt;50,"50+"
)</f>
        <v>41-50</v>
      </c>
      <c r="L190" s="11">
        <f>1</f>
        <v>1</v>
      </c>
      <c r="M190" s="1" t="str" cm="1">
        <f t="array" ref="M190">_xlfn.IFS(
AND(H190&gt;=0,H190&lt;=2),"0-2",
AND(H190&gt;=3,H190&lt;=5),"3-5",
AND(H190&gt;=6,H190&lt;=10),"6-10",
H190&gt;10,"10+"
)</f>
        <v>10+</v>
      </c>
      <c r="N190" s="23" t="str" cm="1">
        <f t="array" ref="N190">_xlfn.IFS(Table1[[#This Row],[MonthlyIncome]]&lt;=40000,"L1",Table1[[#This Row],[MonthlyIncome]]&gt;40000,"L2")</f>
        <v>L1</v>
      </c>
    </row>
    <row r="191" spans="1:14" hidden="1" x14ac:dyDescent="0.3">
      <c r="A191" s="2">
        <v>1190</v>
      </c>
      <c r="B191" s="1">
        <v>24</v>
      </c>
      <c r="C191" s="1" t="s">
        <v>10</v>
      </c>
      <c r="D191" s="1" t="s">
        <v>15</v>
      </c>
      <c r="E191" s="1" t="s">
        <v>20</v>
      </c>
      <c r="F191" s="1" t="s">
        <v>22</v>
      </c>
      <c r="G191" s="7">
        <v>54560</v>
      </c>
      <c r="H191" s="1">
        <v>12</v>
      </c>
      <c r="I191" s="1" t="s">
        <v>25</v>
      </c>
      <c r="J191" s="1">
        <f t="shared" si="5"/>
        <v>0</v>
      </c>
      <c r="K191" s="1" t="str" cm="1">
        <f t="array" ref="K191">_xlfn.IFS(
   AND(B191&gt;=22,B191&lt;=30),"22-30",
   AND(B191&gt;=31,B191&lt;=40),"31-40",
   AND(B191&gt;=41,B191&lt;=50),"41-50",
   B191&gt;50,"50+"
)</f>
        <v>22-30</v>
      </c>
      <c r="L191" s="11">
        <f>1</f>
        <v>1</v>
      </c>
      <c r="M191" s="1" t="str" cm="1">
        <f t="array" ref="M191">_xlfn.IFS(
AND(H191&gt;=0,H191&lt;=2),"0-2",
AND(H191&gt;=3,H191&lt;=5),"3-5",
AND(H191&gt;=6,H191&lt;=10),"6-10",
H191&gt;10,"10+"
)</f>
        <v>10+</v>
      </c>
      <c r="N191" s="23" t="str" cm="1">
        <f t="array" ref="N191">_xlfn.IFS(Table1[[#This Row],[MonthlyIncome]]&lt;=40000,"L1",Table1[[#This Row],[MonthlyIncome]]&gt;40000,"L2")</f>
        <v>L2</v>
      </c>
    </row>
    <row r="192" spans="1:14" hidden="1" x14ac:dyDescent="0.3">
      <c r="A192" s="2">
        <v>1191</v>
      </c>
      <c r="B192" s="1">
        <v>41</v>
      </c>
      <c r="C192" s="1" t="s">
        <v>9</v>
      </c>
      <c r="D192" s="1" t="s">
        <v>15</v>
      </c>
      <c r="E192" s="1" t="s">
        <v>17</v>
      </c>
      <c r="F192" s="1" t="s">
        <v>21</v>
      </c>
      <c r="G192" s="7">
        <v>96589</v>
      </c>
      <c r="H192" s="1">
        <v>10</v>
      </c>
      <c r="I192" s="1" t="s">
        <v>26</v>
      </c>
      <c r="J192" s="1">
        <f t="shared" si="5"/>
        <v>1</v>
      </c>
      <c r="K192" s="1" t="str" cm="1">
        <f t="array" ref="K192">_xlfn.IFS(
   AND(B192&gt;=22,B192&lt;=30),"22-30",
   AND(B192&gt;=31,B192&lt;=40),"31-40",
   AND(B192&gt;=41,B192&lt;=50),"41-50",
   B192&gt;50,"50+"
)</f>
        <v>41-50</v>
      </c>
      <c r="L192" s="11">
        <f>1</f>
        <v>1</v>
      </c>
      <c r="M192" s="1" t="str" cm="1">
        <f t="array" ref="M192">_xlfn.IFS(
AND(H192&gt;=0,H192&lt;=2),"0-2",
AND(H192&gt;=3,H192&lt;=5),"3-5",
AND(H192&gt;=6,H192&lt;=10),"6-10",
H192&gt;10,"10+"
)</f>
        <v>6-10</v>
      </c>
      <c r="N192" s="23" t="str" cm="1">
        <f t="array" ref="N192">_xlfn.IFS(Table1[[#This Row],[MonthlyIncome]]&lt;=40000,"L1",Table1[[#This Row],[MonthlyIncome]]&gt;40000,"L2")</f>
        <v>L2</v>
      </c>
    </row>
    <row r="193" spans="1:14" hidden="1" x14ac:dyDescent="0.3">
      <c r="A193" s="2">
        <v>1192</v>
      </c>
      <c r="B193" s="1">
        <v>57</v>
      </c>
      <c r="C193" s="1" t="s">
        <v>10</v>
      </c>
      <c r="D193" s="1" t="s">
        <v>14</v>
      </c>
      <c r="E193" s="1" t="s">
        <v>19</v>
      </c>
      <c r="F193" s="1" t="s">
        <v>21</v>
      </c>
      <c r="G193" s="7">
        <v>42116</v>
      </c>
      <c r="H193" s="1">
        <v>1</v>
      </c>
      <c r="I193" s="1" t="s">
        <v>25</v>
      </c>
      <c r="J193" s="1">
        <f t="shared" si="5"/>
        <v>0</v>
      </c>
      <c r="K193" s="1" t="str" cm="1">
        <f t="array" ref="K193">_xlfn.IFS(
   AND(B193&gt;=22,B193&lt;=30),"22-30",
   AND(B193&gt;=31,B193&lt;=40),"31-40",
   AND(B193&gt;=41,B193&lt;=50),"41-50",
   B193&gt;50,"50+"
)</f>
        <v>50+</v>
      </c>
      <c r="L193" s="11">
        <f>1</f>
        <v>1</v>
      </c>
      <c r="M193" s="1" t="str" cm="1">
        <f t="array" ref="M193">_xlfn.IFS(
AND(H193&gt;=0,H193&lt;=2),"0-2",
AND(H193&gt;=3,H193&lt;=5),"3-5",
AND(H193&gt;=6,H193&lt;=10),"6-10",
H193&gt;10,"10+"
)</f>
        <v>0-2</v>
      </c>
      <c r="N193" s="23" t="str" cm="1">
        <f t="array" ref="N193">_xlfn.IFS(Table1[[#This Row],[MonthlyIncome]]&lt;=40000,"L1",Table1[[#This Row],[MonthlyIncome]]&gt;40000,"L2")</f>
        <v>L2</v>
      </c>
    </row>
    <row r="194" spans="1:14" hidden="1" x14ac:dyDescent="0.3">
      <c r="A194" s="2">
        <v>1193</v>
      </c>
      <c r="B194" s="1">
        <v>40</v>
      </c>
      <c r="C194" s="1" t="s">
        <v>9</v>
      </c>
      <c r="D194" s="1" t="s">
        <v>14</v>
      </c>
      <c r="E194" s="1" t="s">
        <v>19</v>
      </c>
      <c r="F194" s="1" t="s">
        <v>24</v>
      </c>
      <c r="G194" s="7">
        <v>56244</v>
      </c>
      <c r="H194" s="1">
        <v>8</v>
      </c>
      <c r="I194" s="1" t="s">
        <v>26</v>
      </c>
      <c r="J194" s="1">
        <f t="shared" ref="J194:J201" si="6">IF(I194="No",0,IF(I194="Yes",1))</f>
        <v>1</v>
      </c>
      <c r="K194" s="1" t="str" cm="1">
        <f t="array" ref="K194">_xlfn.IFS(
   AND(B194&gt;=22,B194&lt;=30),"22-30",
   AND(B194&gt;=31,B194&lt;=40),"31-40",
   AND(B194&gt;=41,B194&lt;=50),"41-50",
   B194&gt;50,"50+"
)</f>
        <v>31-40</v>
      </c>
      <c r="L194" s="11">
        <f>1</f>
        <v>1</v>
      </c>
      <c r="M194" s="1" t="str" cm="1">
        <f t="array" ref="M194">_xlfn.IFS(
AND(H194&gt;=0,H194&lt;=2),"0-2",
AND(H194&gt;=3,H194&lt;=5),"3-5",
AND(H194&gt;=6,H194&lt;=10),"6-10",
H194&gt;10,"10+"
)</f>
        <v>6-10</v>
      </c>
      <c r="N194" s="23" t="str" cm="1">
        <f t="array" ref="N194">_xlfn.IFS(Table1[[#This Row],[MonthlyIncome]]&lt;=40000,"L1",Table1[[#This Row],[MonthlyIncome]]&gt;40000,"L2")</f>
        <v>L2</v>
      </c>
    </row>
    <row r="195" spans="1:14" x14ac:dyDescent="0.3">
      <c r="A195" s="2">
        <v>1194</v>
      </c>
      <c r="B195" s="1">
        <v>47</v>
      </c>
      <c r="C195" s="1" t="s">
        <v>10</v>
      </c>
      <c r="D195" s="1" t="s">
        <v>14</v>
      </c>
      <c r="E195" s="1" t="s">
        <v>16</v>
      </c>
      <c r="F195" s="1" t="s">
        <v>23</v>
      </c>
      <c r="G195" s="7">
        <v>21645</v>
      </c>
      <c r="H195" s="1">
        <v>1</v>
      </c>
      <c r="I195" s="1" t="s">
        <v>25</v>
      </c>
      <c r="J195" s="1">
        <f t="shared" si="6"/>
        <v>0</v>
      </c>
      <c r="K195" s="1" t="str" cm="1">
        <f t="array" ref="K195">_xlfn.IFS(
   AND(B195&gt;=22,B195&lt;=30),"22-30",
   AND(B195&gt;=31,B195&lt;=40),"31-40",
   AND(B195&gt;=41,B195&lt;=50),"41-50",
   B195&gt;50,"50+"
)</f>
        <v>41-50</v>
      </c>
      <c r="L195" s="11">
        <f>1</f>
        <v>1</v>
      </c>
      <c r="M195" s="1" t="str" cm="1">
        <f t="array" ref="M195">_xlfn.IFS(
AND(H195&gt;=0,H195&lt;=2),"0-2",
AND(H195&gt;=3,H195&lt;=5),"3-5",
AND(H195&gt;=6,H195&lt;=10),"6-10",
H195&gt;10,"10+"
)</f>
        <v>0-2</v>
      </c>
      <c r="N195" s="23" t="str" cm="1">
        <f t="array" ref="N195">_xlfn.IFS(Table1[[#This Row],[MonthlyIncome]]&lt;=40000,"L1",Table1[[#This Row],[MonthlyIncome]]&gt;40000,"L2")</f>
        <v>L1</v>
      </c>
    </row>
    <row r="196" spans="1:14" hidden="1" x14ac:dyDescent="0.3">
      <c r="A196" s="2">
        <v>1195</v>
      </c>
      <c r="B196" s="1">
        <v>24</v>
      </c>
      <c r="C196" s="1" t="s">
        <v>9</v>
      </c>
      <c r="D196" s="1" t="s">
        <v>15</v>
      </c>
      <c r="E196" s="1" t="s">
        <v>18</v>
      </c>
      <c r="F196" s="1" t="s">
        <v>23</v>
      </c>
      <c r="G196" s="7">
        <v>67523</v>
      </c>
      <c r="H196" s="1">
        <v>8</v>
      </c>
      <c r="I196" s="1" t="s">
        <v>25</v>
      </c>
      <c r="J196" s="1">
        <f t="shared" si="6"/>
        <v>0</v>
      </c>
      <c r="K196" s="1" t="str" cm="1">
        <f t="array" ref="K196">_xlfn.IFS(
   AND(B196&gt;=22,B196&lt;=30),"22-30",
   AND(B196&gt;=31,B196&lt;=40),"31-40",
   AND(B196&gt;=41,B196&lt;=50),"41-50",
   B196&gt;50,"50+"
)</f>
        <v>22-30</v>
      </c>
      <c r="L196" s="11">
        <f>1</f>
        <v>1</v>
      </c>
      <c r="M196" s="1" t="str" cm="1">
        <f t="array" ref="M196">_xlfn.IFS(
AND(H196&gt;=0,H196&lt;=2),"0-2",
AND(H196&gt;=3,H196&lt;=5),"3-5",
AND(H196&gt;=6,H196&lt;=10),"6-10",
H196&gt;10,"10+"
)</f>
        <v>6-10</v>
      </c>
      <c r="N196" s="23" t="str" cm="1">
        <f t="array" ref="N196">_xlfn.IFS(Table1[[#This Row],[MonthlyIncome]]&lt;=40000,"L1",Table1[[#This Row],[MonthlyIncome]]&gt;40000,"L2")</f>
        <v>L2</v>
      </c>
    </row>
    <row r="197" spans="1:14" x14ac:dyDescent="0.3">
      <c r="A197" s="2">
        <v>1196</v>
      </c>
      <c r="B197" s="1">
        <v>40</v>
      </c>
      <c r="C197" s="1" t="s">
        <v>9</v>
      </c>
      <c r="D197" s="1" t="s">
        <v>13</v>
      </c>
      <c r="E197" s="1" t="s">
        <v>17</v>
      </c>
      <c r="F197" s="1" t="s">
        <v>21</v>
      </c>
      <c r="G197" s="7">
        <v>39256</v>
      </c>
      <c r="H197" s="1">
        <v>8</v>
      </c>
      <c r="I197" s="1" t="s">
        <v>25</v>
      </c>
      <c r="J197" s="1">
        <f t="shared" si="6"/>
        <v>0</v>
      </c>
      <c r="K197" s="1" t="str" cm="1">
        <f t="array" ref="K197">_xlfn.IFS(
   AND(B197&gt;=22,B197&lt;=30),"22-30",
   AND(B197&gt;=31,B197&lt;=40),"31-40",
   AND(B197&gt;=41,B197&lt;=50),"41-50",
   B197&gt;50,"50+"
)</f>
        <v>31-40</v>
      </c>
      <c r="L197" s="11">
        <f>1</f>
        <v>1</v>
      </c>
      <c r="M197" s="1" t="str" cm="1">
        <f t="array" ref="M197">_xlfn.IFS(
AND(H197&gt;=0,H197&lt;=2),"0-2",
AND(H197&gt;=3,H197&lt;=5),"3-5",
AND(H197&gt;=6,H197&lt;=10),"6-10",
H197&gt;10,"10+"
)</f>
        <v>6-10</v>
      </c>
      <c r="N197" s="23" t="str" cm="1">
        <f t="array" ref="N197">_xlfn.IFS(Table1[[#This Row],[MonthlyIncome]]&lt;=40000,"L1",Table1[[#This Row],[MonthlyIncome]]&gt;40000,"L2")</f>
        <v>L1</v>
      </c>
    </row>
    <row r="198" spans="1:14" hidden="1" x14ac:dyDescent="0.3">
      <c r="A198" s="2">
        <v>1197</v>
      </c>
      <c r="B198" s="1">
        <v>41</v>
      </c>
      <c r="C198" s="1" t="s">
        <v>10</v>
      </c>
      <c r="D198" s="1" t="s">
        <v>15</v>
      </c>
      <c r="E198" s="1" t="s">
        <v>18</v>
      </c>
      <c r="F198" s="1" t="s">
        <v>21</v>
      </c>
      <c r="G198" s="7">
        <v>73173</v>
      </c>
      <c r="H198" s="1">
        <v>7</v>
      </c>
      <c r="I198" s="1" t="s">
        <v>26</v>
      </c>
      <c r="J198" s="1">
        <f t="shared" si="6"/>
        <v>1</v>
      </c>
      <c r="K198" s="1" t="str" cm="1">
        <f t="array" ref="K198">_xlfn.IFS(
   AND(B198&gt;=22,B198&lt;=30),"22-30",
   AND(B198&gt;=31,B198&lt;=40),"31-40",
   AND(B198&gt;=41,B198&lt;=50),"41-50",
   B198&gt;50,"50+"
)</f>
        <v>41-50</v>
      </c>
      <c r="L198" s="11">
        <f>1</f>
        <v>1</v>
      </c>
      <c r="M198" s="1" t="str" cm="1">
        <f t="array" ref="M198">_xlfn.IFS(
AND(H198&gt;=0,H198&lt;=2),"0-2",
AND(H198&gt;=3,H198&lt;=5),"3-5",
AND(H198&gt;=6,H198&lt;=10),"6-10",
H198&gt;10,"10+"
)</f>
        <v>6-10</v>
      </c>
      <c r="N198" s="23" t="str" cm="1">
        <f t="array" ref="N198">_xlfn.IFS(Table1[[#This Row],[MonthlyIncome]]&lt;=40000,"L1",Table1[[#This Row],[MonthlyIncome]]&gt;40000,"L2")</f>
        <v>L2</v>
      </c>
    </row>
    <row r="199" spans="1:14" hidden="1" x14ac:dyDescent="0.3">
      <c r="A199" s="2">
        <v>1198</v>
      </c>
      <c r="B199" s="1">
        <v>53</v>
      </c>
      <c r="C199" s="1" t="s">
        <v>10</v>
      </c>
      <c r="D199" s="1" t="s">
        <v>13</v>
      </c>
      <c r="E199" s="1" t="s">
        <v>17</v>
      </c>
      <c r="F199" s="1" t="s">
        <v>24</v>
      </c>
      <c r="G199" s="7">
        <v>57430</v>
      </c>
      <c r="H199" s="1">
        <v>16</v>
      </c>
      <c r="I199" s="1" t="s">
        <v>25</v>
      </c>
      <c r="J199" s="1">
        <f t="shared" si="6"/>
        <v>0</v>
      </c>
      <c r="K199" s="1" t="str" cm="1">
        <f t="array" ref="K199">_xlfn.IFS(
   AND(B199&gt;=22,B199&lt;=30),"22-30",
   AND(B199&gt;=31,B199&lt;=40),"31-40",
   AND(B199&gt;=41,B199&lt;=50),"41-50",
   B199&gt;50,"50+"
)</f>
        <v>50+</v>
      </c>
      <c r="L199" s="11">
        <f>1</f>
        <v>1</v>
      </c>
      <c r="M199" s="1" t="str" cm="1">
        <f t="array" ref="M199">_xlfn.IFS(
AND(H199&gt;=0,H199&lt;=2),"0-2",
AND(H199&gt;=3,H199&lt;=5),"3-5",
AND(H199&gt;=6,H199&lt;=10),"6-10",
H199&gt;10,"10+"
)</f>
        <v>10+</v>
      </c>
      <c r="N199" s="23" t="str" cm="1">
        <f t="array" ref="N199">_xlfn.IFS(Table1[[#This Row],[MonthlyIncome]]&lt;=40000,"L1",Table1[[#This Row],[MonthlyIncome]]&gt;40000,"L2")</f>
        <v>L2</v>
      </c>
    </row>
    <row r="200" spans="1:14" hidden="1" x14ac:dyDescent="0.3">
      <c r="A200" s="2">
        <v>1199</v>
      </c>
      <c r="B200" s="1">
        <v>28</v>
      </c>
      <c r="C200" s="1" t="s">
        <v>9</v>
      </c>
      <c r="D200" s="1" t="s">
        <v>13</v>
      </c>
      <c r="E200" s="1" t="s">
        <v>16</v>
      </c>
      <c r="F200" s="1" t="s">
        <v>21</v>
      </c>
      <c r="G200" s="7">
        <v>59282</v>
      </c>
      <c r="H200" s="1">
        <v>0</v>
      </c>
      <c r="I200" s="1" t="s">
        <v>25</v>
      </c>
      <c r="J200" s="1">
        <f t="shared" si="6"/>
        <v>0</v>
      </c>
      <c r="K200" s="1" t="str" cm="1">
        <f t="array" ref="K200">_xlfn.IFS(
   AND(B200&gt;=22,B200&lt;=30),"22-30",
   AND(B200&gt;=31,B200&lt;=40),"31-40",
   AND(B200&gt;=41,B200&lt;=50),"41-50",
   B200&gt;50,"50+"
)</f>
        <v>22-30</v>
      </c>
      <c r="L200" s="11">
        <f>1</f>
        <v>1</v>
      </c>
      <c r="M200" s="1" t="str" cm="1">
        <f t="array" ref="M200">_xlfn.IFS(
AND(H200&gt;=0,H200&lt;=2),"0-2",
AND(H200&gt;=3,H200&lt;=5),"3-5",
AND(H200&gt;=6,H200&lt;=10),"6-10",
H200&gt;10,"10+"
)</f>
        <v>0-2</v>
      </c>
      <c r="N200" s="23" t="str" cm="1">
        <f t="array" ref="N200">_xlfn.IFS(Table1[[#This Row],[MonthlyIncome]]&lt;=40000,"L1",Table1[[#This Row],[MonthlyIncome]]&gt;40000,"L2")</f>
        <v>L2</v>
      </c>
    </row>
    <row r="201" spans="1:14" hidden="1" x14ac:dyDescent="0.3">
      <c r="A201" s="5">
        <v>1200</v>
      </c>
      <c r="B201" s="6">
        <v>54</v>
      </c>
      <c r="C201" s="6" t="s">
        <v>10</v>
      </c>
      <c r="D201" s="6" t="s">
        <v>14</v>
      </c>
      <c r="E201" s="6" t="s">
        <v>16</v>
      </c>
      <c r="F201" s="6" t="s">
        <v>24</v>
      </c>
      <c r="G201" s="8">
        <v>83374</v>
      </c>
      <c r="H201" s="6">
        <v>10</v>
      </c>
      <c r="I201" s="6" t="s">
        <v>26</v>
      </c>
      <c r="J201" s="6">
        <f t="shared" si="6"/>
        <v>1</v>
      </c>
      <c r="K201" s="6" t="str" cm="1">
        <f t="array" ref="K201">_xlfn.IFS(
   AND(B201&gt;=22,B201&lt;=30),"22-30",
   AND(B201&gt;=31,B201&lt;=40),"31-40",
   AND(B201&gt;=41,B201&lt;=50),"41-50",
   B201&gt;50,"50+"
)</f>
        <v>50+</v>
      </c>
      <c r="L201" s="11">
        <f>1</f>
        <v>1</v>
      </c>
      <c r="M201" s="6" t="str" cm="1">
        <f t="array" ref="M201">_xlfn.IFS(
AND(H201&gt;=0,H201&lt;=2),"0-2",
AND(H201&gt;=3,H201&lt;=5),"3-5",
AND(H201&gt;=6,H201&lt;=10),"6-10",
H201&gt;10,"10+"
)</f>
        <v>6-10</v>
      </c>
      <c r="N201" s="25" t="str" cm="1">
        <f t="array" ref="N201">_xlfn.IFS(Table1[[#This Row],[MonthlyIncome]]&lt;=40000,"L1",Table1[[#This Row],[MonthlyIncome]]&gt;40000,"L2")</f>
        <v>L2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5F464-B51C-48DC-B025-7EACE7C5FC2C}">
  <dimension ref="A43:N55"/>
  <sheetViews>
    <sheetView topLeftCell="A34" zoomScaleNormal="100" workbookViewId="0">
      <selection activeCell="M51" sqref="M51"/>
    </sheetView>
  </sheetViews>
  <sheetFormatPr defaultRowHeight="14.4" x14ac:dyDescent="0.3"/>
  <cols>
    <col min="1" max="1" width="10.109375" bestFit="1" customWidth="1"/>
    <col min="2" max="2" width="8.33203125" bestFit="1" customWidth="1"/>
    <col min="3" max="3" width="15.109375" bestFit="1" customWidth="1"/>
    <col min="4" max="4" width="10.77734375" bestFit="1" customWidth="1"/>
    <col min="5" max="5" width="8.44140625" bestFit="1" customWidth="1"/>
    <col min="7" max="7" width="12.88671875" bestFit="1" customWidth="1"/>
    <col min="8" max="8" width="8.44140625" bestFit="1" customWidth="1"/>
    <col min="10" max="10" width="15.77734375" bestFit="1" customWidth="1"/>
    <col min="11" max="11" width="8.44140625" bestFit="1" customWidth="1"/>
    <col min="13" max="13" width="18.44140625" bestFit="1" customWidth="1"/>
    <col min="14" max="14" width="8.44140625" bestFit="1" customWidth="1"/>
  </cols>
  <sheetData>
    <row r="43" spans="1:14" x14ac:dyDescent="0.3">
      <c r="A43" s="9" t="s">
        <v>3</v>
      </c>
      <c r="B43" t="s">
        <v>31</v>
      </c>
      <c r="D43" s="9" t="s">
        <v>2</v>
      </c>
      <c r="E43" t="s">
        <v>31</v>
      </c>
      <c r="G43" s="9" t="s">
        <v>28</v>
      </c>
      <c r="H43" t="s">
        <v>31</v>
      </c>
      <c r="J43" s="9" t="s">
        <v>36</v>
      </c>
      <c r="K43" t="s">
        <v>31</v>
      </c>
      <c r="M43" s="9" t="s">
        <v>38</v>
      </c>
      <c r="N43" t="s">
        <v>31</v>
      </c>
    </row>
    <row r="44" spans="1:14" x14ac:dyDescent="0.3">
      <c r="A44" s="10" t="s">
        <v>11</v>
      </c>
      <c r="B44" s="15">
        <v>7</v>
      </c>
      <c r="D44" s="10" t="s">
        <v>9</v>
      </c>
      <c r="E44" s="15">
        <v>14</v>
      </c>
      <c r="G44" s="10" t="s">
        <v>32</v>
      </c>
      <c r="H44" s="15">
        <v>4</v>
      </c>
      <c r="J44" s="10" t="s">
        <v>16</v>
      </c>
      <c r="K44" s="15">
        <v>3</v>
      </c>
      <c r="M44" s="10" t="s">
        <v>37</v>
      </c>
      <c r="N44" s="15">
        <v>14</v>
      </c>
    </row>
    <row r="45" spans="1:14" x14ac:dyDescent="0.3">
      <c r="A45" s="10" t="s">
        <v>14</v>
      </c>
      <c r="B45" s="15">
        <v>1</v>
      </c>
      <c r="D45" s="10" t="s">
        <v>30</v>
      </c>
      <c r="E45" s="15">
        <v>14</v>
      </c>
      <c r="G45" s="10" t="s">
        <v>33</v>
      </c>
      <c r="H45" s="15">
        <v>5</v>
      </c>
      <c r="J45" s="10" t="s">
        <v>19</v>
      </c>
      <c r="K45" s="15">
        <v>3</v>
      </c>
      <c r="M45" s="10" t="s">
        <v>30</v>
      </c>
      <c r="N45" s="15">
        <v>14</v>
      </c>
    </row>
    <row r="46" spans="1:14" x14ac:dyDescent="0.3">
      <c r="A46" s="10" t="s">
        <v>15</v>
      </c>
      <c r="B46" s="15">
        <v>3</v>
      </c>
      <c r="G46" s="10" t="s">
        <v>34</v>
      </c>
      <c r="H46" s="15">
        <v>5</v>
      </c>
      <c r="J46" s="10" t="s">
        <v>17</v>
      </c>
      <c r="K46" s="15">
        <v>1</v>
      </c>
    </row>
    <row r="47" spans="1:14" x14ac:dyDescent="0.3">
      <c r="A47" s="10" t="s">
        <v>13</v>
      </c>
      <c r="B47" s="15">
        <v>1</v>
      </c>
      <c r="G47" s="10" t="s">
        <v>35</v>
      </c>
      <c r="H47" s="15">
        <v>0</v>
      </c>
      <c r="J47" s="10" t="s">
        <v>20</v>
      </c>
      <c r="K47" s="15">
        <v>3</v>
      </c>
    </row>
    <row r="48" spans="1:14" x14ac:dyDescent="0.3">
      <c r="A48" s="10" t="s">
        <v>12</v>
      </c>
      <c r="B48" s="15">
        <v>2</v>
      </c>
      <c r="G48" s="10" t="s">
        <v>30</v>
      </c>
      <c r="H48" s="15">
        <v>14</v>
      </c>
      <c r="J48" s="10" t="s">
        <v>18</v>
      </c>
      <c r="K48" s="15">
        <v>4</v>
      </c>
    </row>
    <row r="49" spans="1:11" x14ac:dyDescent="0.3">
      <c r="A49" s="10" t="s">
        <v>30</v>
      </c>
      <c r="B49" s="15">
        <v>14</v>
      </c>
      <c r="J49" s="10" t="s">
        <v>30</v>
      </c>
      <c r="K49" s="15">
        <v>14</v>
      </c>
    </row>
    <row r="54" spans="1:11" ht="28.8" x14ac:dyDescent="0.3">
      <c r="A54" s="16" t="s">
        <v>39</v>
      </c>
      <c r="B54" s="16" t="s">
        <v>41</v>
      </c>
      <c r="C54" s="16" t="s">
        <v>42</v>
      </c>
    </row>
    <row r="55" spans="1:11" x14ac:dyDescent="0.3">
      <c r="A55" s="17">
        <v>47</v>
      </c>
      <c r="B55" s="17">
        <v>14</v>
      </c>
      <c r="C55" s="18">
        <v>0.2978723404255319</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A20D3-1C52-4C20-872F-383182013785}">
  <dimension ref="A2:C12"/>
  <sheetViews>
    <sheetView workbookViewId="0">
      <selection activeCell="C21" sqref="C21"/>
    </sheetView>
  </sheetViews>
  <sheetFormatPr defaultRowHeight="14.4" x14ac:dyDescent="0.3"/>
  <cols>
    <col min="1" max="1" width="11.109375" bestFit="1" customWidth="1"/>
    <col min="2" max="2" width="42.88671875" bestFit="1" customWidth="1"/>
    <col min="3" max="3" width="30.6640625" bestFit="1" customWidth="1"/>
    <col min="8" max="8" width="19.6640625" customWidth="1"/>
  </cols>
  <sheetData>
    <row r="2" spans="1:3" ht="15.6" x14ac:dyDescent="0.3">
      <c r="A2" s="22" t="s">
        <v>43</v>
      </c>
      <c r="B2" s="22" t="s">
        <v>44</v>
      </c>
      <c r="C2" s="22" t="s">
        <v>45</v>
      </c>
    </row>
    <row r="3" spans="1:3" x14ac:dyDescent="0.3">
      <c r="A3" s="19" t="s">
        <v>46</v>
      </c>
      <c r="B3" s="20" t="s">
        <v>47</v>
      </c>
      <c r="C3" s="20" t="s">
        <v>57</v>
      </c>
    </row>
    <row r="4" spans="1:3" x14ac:dyDescent="0.3">
      <c r="A4" s="19" t="s">
        <v>3</v>
      </c>
      <c r="B4" s="20" t="s">
        <v>61</v>
      </c>
      <c r="C4" s="20" t="s">
        <v>59</v>
      </c>
    </row>
    <row r="5" spans="1:3" x14ac:dyDescent="0.3">
      <c r="A5" s="20"/>
      <c r="B5" s="20" t="s">
        <v>69</v>
      </c>
      <c r="C5" s="20" t="s">
        <v>60</v>
      </c>
    </row>
    <row r="6" spans="1:3" x14ac:dyDescent="0.3">
      <c r="A6" s="20"/>
      <c r="B6" s="20" t="s">
        <v>58</v>
      </c>
      <c r="C6" s="20" t="s">
        <v>62</v>
      </c>
    </row>
    <row r="7" spans="1:3" x14ac:dyDescent="0.3">
      <c r="A7" s="19" t="s">
        <v>2</v>
      </c>
      <c r="B7" s="20" t="s">
        <v>48</v>
      </c>
      <c r="C7" s="20" t="s">
        <v>63</v>
      </c>
    </row>
    <row r="8" spans="1:3" x14ac:dyDescent="0.3">
      <c r="A8" s="19" t="s">
        <v>49</v>
      </c>
      <c r="B8" s="20" t="s">
        <v>50</v>
      </c>
      <c r="C8" s="20" t="s">
        <v>64</v>
      </c>
    </row>
    <row r="9" spans="1:3" x14ac:dyDescent="0.3">
      <c r="A9" s="20"/>
      <c r="B9" s="20" t="s">
        <v>51</v>
      </c>
      <c r="C9" s="20" t="s">
        <v>65</v>
      </c>
    </row>
    <row r="10" spans="1:3" x14ac:dyDescent="0.3">
      <c r="A10" s="19" t="s">
        <v>52</v>
      </c>
      <c r="B10" s="20" t="s">
        <v>53</v>
      </c>
      <c r="C10" s="20" t="s">
        <v>67</v>
      </c>
    </row>
    <row r="11" spans="1:3" x14ac:dyDescent="0.3">
      <c r="A11" s="20"/>
      <c r="B11" s="20" t="s">
        <v>54</v>
      </c>
      <c r="C11" s="20" t="s">
        <v>68</v>
      </c>
    </row>
    <row r="12" spans="1:3" ht="28.8" x14ac:dyDescent="0.3">
      <c r="A12" s="19" t="s">
        <v>55</v>
      </c>
      <c r="B12" s="21" t="s">
        <v>70</v>
      </c>
      <c r="C12" s="2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309FA-A59C-42F4-ADE5-9A2919B81FBB}">
  <dimension ref="A1:N154"/>
  <sheetViews>
    <sheetView tabSelected="1" workbookViewId="0">
      <selection activeCell="F97" sqref="F97"/>
    </sheetView>
  </sheetViews>
  <sheetFormatPr defaultRowHeight="14.4" x14ac:dyDescent="0.3"/>
  <sheetData>
    <row r="1" spans="1:14" ht="31.2" x14ac:dyDescent="0.3">
      <c r="A1" s="26" t="s">
        <v>71</v>
      </c>
      <c r="B1" s="27"/>
      <c r="C1" s="27"/>
      <c r="D1" s="27"/>
      <c r="E1" s="27"/>
      <c r="F1" s="27"/>
      <c r="G1" s="27"/>
      <c r="H1" s="27"/>
      <c r="I1" s="27"/>
      <c r="J1" s="27"/>
      <c r="K1" s="27"/>
      <c r="L1" s="27"/>
      <c r="M1" s="27"/>
      <c r="N1" s="27"/>
    </row>
    <row r="2" spans="1:14" x14ac:dyDescent="0.3">
      <c r="A2" s="27"/>
      <c r="B2" s="27"/>
      <c r="C2" s="27"/>
      <c r="D2" s="27"/>
      <c r="E2" s="27"/>
      <c r="F2" s="27"/>
      <c r="G2" s="27"/>
      <c r="H2" s="27"/>
      <c r="I2" s="27"/>
      <c r="J2" s="27"/>
      <c r="K2" s="27"/>
      <c r="L2" s="27"/>
      <c r="M2" s="27"/>
      <c r="N2" s="27"/>
    </row>
    <row r="3" spans="1:14" ht="23.4" x14ac:dyDescent="0.3">
      <c r="A3" s="28" t="s">
        <v>72</v>
      </c>
      <c r="B3" s="27"/>
      <c r="C3" s="27"/>
      <c r="D3" s="27"/>
      <c r="E3" s="27"/>
      <c r="F3" s="27"/>
      <c r="G3" s="27"/>
      <c r="H3" s="27"/>
      <c r="I3" s="27"/>
      <c r="J3" s="27"/>
      <c r="K3" s="27"/>
      <c r="L3" s="27"/>
      <c r="M3" s="27"/>
      <c r="N3" s="27"/>
    </row>
    <row r="4" spans="1:14" x14ac:dyDescent="0.3">
      <c r="A4" s="27"/>
      <c r="B4" s="27"/>
      <c r="C4" s="27"/>
      <c r="D4" s="27"/>
      <c r="E4" s="27"/>
      <c r="F4" s="27"/>
      <c r="G4" s="27"/>
      <c r="H4" s="27"/>
      <c r="I4" s="27"/>
      <c r="J4" s="27"/>
      <c r="K4" s="27"/>
      <c r="L4" s="27"/>
      <c r="M4" s="27"/>
      <c r="N4" s="27"/>
    </row>
    <row r="5" spans="1:14" x14ac:dyDescent="0.3">
      <c r="A5" s="27" t="s">
        <v>73</v>
      </c>
      <c r="B5" s="27"/>
      <c r="C5" s="27"/>
      <c r="D5" s="27"/>
      <c r="E5" s="27"/>
      <c r="F5" s="27"/>
      <c r="G5" s="27"/>
      <c r="H5" s="27"/>
      <c r="I5" s="27"/>
      <c r="J5" s="27"/>
      <c r="K5" s="27"/>
      <c r="L5" s="27"/>
      <c r="M5" s="27"/>
      <c r="N5" s="27"/>
    </row>
    <row r="6" spans="1:14" x14ac:dyDescent="0.3">
      <c r="A6" s="27" t="s">
        <v>74</v>
      </c>
      <c r="B6" s="27"/>
      <c r="C6" s="27"/>
      <c r="D6" s="27"/>
      <c r="E6" s="27"/>
      <c r="F6" s="27"/>
      <c r="G6" s="27"/>
      <c r="H6" s="27"/>
      <c r="I6" s="27"/>
      <c r="J6" s="27"/>
      <c r="K6" s="27"/>
      <c r="L6" s="27"/>
      <c r="M6" s="27"/>
      <c r="N6" s="27"/>
    </row>
    <row r="7" spans="1:14" x14ac:dyDescent="0.3">
      <c r="A7" s="27"/>
      <c r="B7" s="27"/>
      <c r="C7" s="27"/>
      <c r="D7" s="27"/>
      <c r="E7" s="27"/>
      <c r="F7" s="27"/>
      <c r="G7" s="27"/>
      <c r="H7" s="27"/>
      <c r="I7" s="27"/>
      <c r="J7" s="27"/>
      <c r="K7" s="27"/>
      <c r="L7" s="27"/>
      <c r="M7" s="27"/>
      <c r="N7" s="27"/>
    </row>
    <row r="8" spans="1:14" x14ac:dyDescent="0.3">
      <c r="A8" s="27"/>
      <c r="B8" s="27"/>
      <c r="C8" s="27"/>
      <c r="D8" s="27"/>
      <c r="E8" s="27"/>
      <c r="F8" s="27"/>
      <c r="G8" s="27"/>
      <c r="H8" s="27"/>
      <c r="I8" s="27"/>
      <c r="J8" s="27"/>
      <c r="K8" s="27"/>
      <c r="L8" s="27"/>
      <c r="M8" s="27"/>
      <c r="N8" s="27"/>
    </row>
    <row r="9" spans="1:14" x14ac:dyDescent="0.3">
      <c r="A9" s="27"/>
      <c r="B9" s="27"/>
      <c r="C9" s="27"/>
      <c r="D9" s="27"/>
      <c r="E9" s="27"/>
      <c r="F9" s="27"/>
      <c r="G9" s="27"/>
      <c r="H9" s="27"/>
      <c r="I9" s="27"/>
      <c r="J9" s="27"/>
      <c r="K9" s="27"/>
      <c r="L9" s="27"/>
      <c r="M9" s="27"/>
      <c r="N9" s="27"/>
    </row>
    <row r="10" spans="1:14" ht="23.4" x14ac:dyDescent="0.3">
      <c r="A10" s="28" t="s">
        <v>75</v>
      </c>
      <c r="B10" s="27"/>
      <c r="C10" s="27"/>
      <c r="D10" s="27"/>
      <c r="E10" s="27"/>
      <c r="F10" s="27"/>
      <c r="G10" s="27"/>
      <c r="H10" s="27"/>
      <c r="I10" s="27"/>
      <c r="J10" s="27"/>
      <c r="K10" s="27"/>
      <c r="L10" s="27"/>
      <c r="M10" s="27"/>
      <c r="N10" s="27"/>
    </row>
    <row r="11" spans="1:14" x14ac:dyDescent="0.3">
      <c r="A11" s="29"/>
      <c r="B11" s="27"/>
      <c r="C11" s="27"/>
      <c r="D11" s="27"/>
      <c r="E11" s="27"/>
      <c r="F11" s="27"/>
      <c r="G11" s="27"/>
      <c r="H11" s="27"/>
      <c r="I11" s="27"/>
      <c r="J11" s="27"/>
      <c r="K11" s="27"/>
      <c r="L11" s="27"/>
      <c r="M11" s="27"/>
      <c r="N11" s="27"/>
    </row>
    <row r="12" spans="1:14" x14ac:dyDescent="0.3">
      <c r="A12" s="30" t="s">
        <v>76</v>
      </c>
      <c r="B12" s="27"/>
      <c r="C12" s="27"/>
      <c r="D12" s="27"/>
      <c r="E12" s="27"/>
      <c r="F12" s="27"/>
      <c r="G12" s="27"/>
      <c r="H12" s="27"/>
      <c r="I12" s="27"/>
      <c r="J12" s="27"/>
      <c r="K12" s="27"/>
      <c r="L12" s="27"/>
      <c r="M12" s="27"/>
      <c r="N12" s="27"/>
    </row>
    <row r="13" spans="1:14" x14ac:dyDescent="0.3">
      <c r="A13" s="29"/>
      <c r="B13" s="27"/>
      <c r="C13" s="27"/>
      <c r="D13" s="27"/>
      <c r="E13" s="27"/>
      <c r="F13" s="27"/>
      <c r="G13" s="27"/>
      <c r="H13" s="27"/>
      <c r="I13" s="27"/>
      <c r="J13" s="27"/>
      <c r="K13" s="27"/>
      <c r="L13" s="27"/>
      <c r="M13" s="27"/>
      <c r="N13" s="27"/>
    </row>
    <row r="14" spans="1:14" x14ac:dyDescent="0.3">
      <c r="A14" s="29"/>
      <c r="B14" s="27"/>
      <c r="C14" s="27"/>
      <c r="D14" s="27"/>
      <c r="E14" s="27"/>
      <c r="F14" s="27"/>
      <c r="G14" s="27"/>
      <c r="H14" s="27"/>
      <c r="I14" s="27"/>
      <c r="J14" s="27"/>
      <c r="K14" s="27"/>
      <c r="L14" s="27"/>
      <c r="M14" s="27"/>
      <c r="N14" s="27"/>
    </row>
    <row r="15" spans="1:14" x14ac:dyDescent="0.3">
      <c r="A15" s="31"/>
      <c r="B15" s="27"/>
      <c r="C15" s="27"/>
      <c r="D15" s="27"/>
      <c r="E15" s="27"/>
      <c r="F15" s="27"/>
      <c r="G15" s="27"/>
      <c r="H15" s="27"/>
      <c r="I15" s="27"/>
      <c r="J15" s="27"/>
      <c r="K15" s="27"/>
      <c r="L15" s="27"/>
      <c r="M15" s="27"/>
      <c r="N15" s="27"/>
    </row>
    <row r="16" spans="1:14" x14ac:dyDescent="0.3">
      <c r="A16" s="31" t="s">
        <v>77</v>
      </c>
      <c r="B16" s="27"/>
      <c r="C16" s="27"/>
      <c r="D16" s="27"/>
      <c r="E16" s="27"/>
      <c r="F16" s="27"/>
      <c r="G16" s="27"/>
      <c r="H16" s="27"/>
      <c r="I16" s="27"/>
      <c r="J16" s="27"/>
      <c r="K16" s="27"/>
      <c r="L16" s="27"/>
      <c r="M16" s="27"/>
      <c r="N16" s="27"/>
    </row>
    <row r="17" spans="1:14" x14ac:dyDescent="0.3">
      <c r="A17" s="31"/>
      <c r="B17" s="27"/>
      <c r="C17" s="27"/>
      <c r="D17" s="27"/>
      <c r="E17" s="27"/>
      <c r="F17" s="27"/>
      <c r="G17" s="27"/>
      <c r="H17" s="27"/>
      <c r="I17" s="27"/>
      <c r="J17" s="27"/>
      <c r="K17" s="27"/>
      <c r="L17" s="27"/>
      <c r="M17" s="27"/>
      <c r="N17" s="27"/>
    </row>
    <row r="18" spans="1:14" x14ac:dyDescent="0.3">
      <c r="A18" s="31" t="s">
        <v>78</v>
      </c>
      <c r="B18" s="27"/>
      <c r="C18" s="27"/>
      <c r="D18" s="27"/>
      <c r="E18" s="27"/>
      <c r="F18" s="27"/>
      <c r="G18" s="27"/>
      <c r="H18" s="27"/>
      <c r="I18" s="27"/>
      <c r="J18" s="27"/>
      <c r="K18" s="27"/>
      <c r="L18" s="27"/>
      <c r="M18" s="27"/>
      <c r="N18" s="27"/>
    </row>
    <row r="19" spans="1:14" x14ac:dyDescent="0.3">
      <c r="A19" s="31"/>
      <c r="B19" s="27"/>
      <c r="C19" s="27"/>
      <c r="D19" s="27"/>
      <c r="E19" s="27"/>
      <c r="F19" s="27"/>
      <c r="G19" s="27"/>
      <c r="H19" s="27"/>
      <c r="I19" s="27"/>
      <c r="J19" s="27"/>
      <c r="K19" s="27"/>
      <c r="L19" s="27"/>
      <c r="M19" s="27"/>
      <c r="N19" s="27"/>
    </row>
    <row r="20" spans="1:14" x14ac:dyDescent="0.3">
      <c r="A20" s="31" t="s">
        <v>79</v>
      </c>
      <c r="B20" s="27"/>
      <c r="C20" s="27"/>
      <c r="D20" s="27"/>
      <c r="E20" s="27"/>
      <c r="F20" s="27"/>
      <c r="G20" s="27"/>
      <c r="H20" s="27"/>
      <c r="I20" s="27"/>
      <c r="J20" s="27"/>
      <c r="K20" s="27"/>
      <c r="L20" s="27"/>
      <c r="M20" s="27"/>
      <c r="N20" s="27"/>
    </row>
    <row r="21" spans="1:14" x14ac:dyDescent="0.3">
      <c r="A21" s="31"/>
      <c r="B21" s="27"/>
      <c r="C21" s="27"/>
      <c r="D21" s="27"/>
      <c r="E21" s="27"/>
      <c r="F21" s="27"/>
      <c r="G21" s="27"/>
      <c r="H21" s="27"/>
      <c r="I21" s="27"/>
      <c r="J21" s="27"/>
      <c r="K21" s="27"/>
      <c r="L21" s="27"/>
      <c r="M21" s="27"/>
      <c r="N21" s="27"/>
    </row>
    <row r="22" spans="1:14" x14ac:dyDescent="0.3">
      <c r="A22" s="31" t="s">
        <v>80</v>
      </c>
      <c r="B22" s="27"/>
      <c r="C22" s="27"/>
      <c r="D22" s="27"/>
      <c r="E22" s="27"/>
      <c r="F22" s="27"/>
      <c r="G22" s="27"/>
      <c r="H22" s="27"/>
      <c r="I22" s="27"/>
      <c r="J22" s="27"/>
      <c r="K22" s="27"/>
      <c r="L22" s="27"/>
      <c r="M22" s="27"/>
      <c r="N22" s="27"/>
    </row>
    <row r="23" spans="1:14" x14ac:dyDescent="0.3">
      <c r="A23" s="31"/>
      <c r="B23" s="27"/>
      <c r="C23" s="27"/>
      <c r="D23" s="27"/>
      <c r="E23" s="27"/>
      <c r="F23" s="27"/>
      <c r="G23" s="27"/>
      <c r="H23" s="27"/>
      <c r="I23" s="27"/>
      <c r="J23" s="27"/>
      <c r="K23" s="27"/>
      <c r="L23" s="27"/>
      <c r="M23" s="27"/>
      <c r="N23" s="27"/>
    </row>
    <row r="24" spans="1:14" x14ac:dyDescent="0.3">
      <c r="A24" s="31" t="s">
        <v>81</v>
      </c>
      <c r="B24" s="27"/>
      <c r="C24" s="27"/>
      <c r="D24" s="27"/>
      <c r="E24" s="27"/>
      <c r="F24" s="27"/>
      <c r="G24" s="27"/>
      <c r="H24" s="27"/>
      <c r="I24" s="27"/>
      <c r="J24" s="27"/>
      <c r="K24" s="27"/>
      <c r="L24" s="27"/>
      <c r="M24" s="27"/>
      <c r="N24" s="27"/>
    </row>
    <row r="25" spans="1:14" x14ac:dyDescent="0.3">
      <c r="A25" s="29"/>
      <c r="B25" s="27"/>
      <c r="C25" s="27"/>
      <c r="D25" s="27"/>
      <c r="E25" s="27"/>
      <c r="F25" s="27"/>
      <c r="G25" s="27"/>
      <c r="H25" s="27"/>
      <c r="I25" s="27"/>
      <c r="J25" s="27"/>
      <c r="K25" s="27"/>
      <c r="L25" s="27"/>
      <c r="M25" s="27"/>
      <c r="N25" s="27"/>
    </row>
    <row r="26" spans="1:14" x14ac:dyDescent="0.3">
      <c r="A26" s="30" t="s">
        <v>82</v>
      </c>
      <c r="B26" s="27"/>
      <c r="C26" s="27"/>
      <c r="D26" s="27"/>
      <c r="E26" s="27"/>
      <c r="F26" s="27"/>
      <c r="G26" s="27"/>
      <c r="H26" s="27"/>
      <c r="I26" s="27"/>
      <c r="J26" s="27"/>
      <c r="K26" s="27"/>
      <c r="L26" s="27"/>
      <c r="M26" s="27"/>
      <c r="N26" s="27"/>
    </row>
    <row r="27" spans="1:14" x14ac:dyDescent="0.3">
      <c r="A27" s="29"/>
      <c r="B27" s="27"/>
      <c r="C27" s="27"/>
      <c r="D27" s="27"/>
      <c r="E27" s="27"/>
      <c r="F27" s="27"/>
      <c r="G27" s="27"/>
      <c r="H27" s="27"/>
      <c r="I27" s="27"/>
      <c r="J27" s="27"/>
      <c r="K27" s="27"/>
      <c r="L27" s="27"/>
      <c r="M27" s="27"/>
      <c r="N27" s="27"/>
    </row>
    <row r="28" spans="1:14" x14ac:dyDescent="0.3">
      <c r="A28" s="29"/>
      <c r="B28" s="27"/>
      <c r="C28" s="27"/>
      <c r="D28" s="27"/>
      <c r="E28" s="27"/>
      <c r="F28" s="27"/>
      <c r="G28" s="27"/>
      <c r="H28" s="27"/>
      <c r="I28" s="27"/>
      <c r="J28" s="27"/>
      <c r="K28" s="27"/>
      <c r="L28" s="27"/>
      <c r="M28" s="27"/>
      <c r="N28" s="27"/>
    </row>
    <row r="29" spans="1:14" x14ac:dyDescent="0.3">
      <c r="A29" s="31"/>
      <c r="B29" s="27"/>
      <c r="C29" s="27"/>
      <c r="D29" s="27"/>
      <c r="E29" s="27"/>
      <c r="F29" s="27"/>
      <c r="G29" s="27"/>
      <c r="H29" s="27"/>
      <c r="I29" s="27"/>
      <c r="J29" s="27"/>
      <c r="K29" s="27"/>
      <c r="L29" s="27"/>
      <c r="M29" s="27"/>
      <c r="N29" s="27"/>
    </row>
    <row r="30" spans="1:14" x14ac:dyDescent="0.3">
      <c r="A30" s="31" t="s">
        <v>83</v>
      </c>
      <c r="B30" s="27"/>
      <c r="C30" s="27"/>
      <c r="D30" s="27"/>
      <c r="E30" s="27"/>
      <c r="F30" s="27"/>
      <c r="G30" s="27"/>
      <c r="H30" s="27"/>
      <c r="I30" s="27"/>
      <c r="J30" s="27"/>
      <c r="K30" s="27"/>
      <c r="L30" s="27"/>
      <c r="M30" s="27"/>
      <c r="N30" s="27"/>
    </row>
    <row r="31" spans="1:14" x14ac:dyDescent="0.3">
      <c r="A31" s="31"/>
      <c r="B31" s="27"/>
      <c r="C31" s="27"/>
      <c r="D31" s="27"/>
      <c r="E31" s="27"/>
      <c r="F31" s="27"/>
      <c r="G31" s="27"/>
      <c r="H31" s="27"/>
      <c r="I31" s="27"/>
      <c r="J31" s="27"/>
      <c r="K31" s="27"/>
      <c r="L31" s="27"/>
      <c r="M31" s="27"/>
      <c r="N31" s="27"/>
    </row>
    <row r="32" spans="1:14" x14ac:dyDescent="0.3">
      <c r="A32" s="31" t="s">
        <v>84</v>
      </c>
      <c r="B32" s="27"/>
      <c r="C32" s="27"/>
      <c r="D32" s="27"/>
      <c r="E32" s="27"/>
      <c r="F32" s="27"/>
      <c r="G32" s="27"/>
      <c r="H32" s="27"/>
      <c r="I32" s="27"/>
      <c r="J32" s="27"/>
      <c r="K32" s="27"/>
      <c r="L32" s="27"/>
      <c r="M32" s="27"/>
      <c r="N32" s="27"/>
    </row>
    <row r="33" spans="1:14" x14ac:dyDescent="0.3">
      <c r="A33" s="31"/>
      <c r="B33" s="27"/>
      <c r="C33" s="27"/>
      <c r="D33" s="27"/>
      <c r="E33" s="27"/>
      <c r="F33" s="27"/>
      <c r="G33" s="27"/>
      <c r="H33" s="27"/>
      <c r="I33" s="27"/>
      <c r="J33" s="27"/>
      <c r="K33" s="27"/>
      <c r="L33" s="27"/>
      <c r="M33" s="27"/>
      <c r="N33" s="27"/>
    </row>
    <row r="34" spans="1:14" x14ac:dyDescent="0.3">
      <c r="A34" s="31" t="s">
        <v>85</v>
      </c>
      <c r="B34" s="27"/>
      <c r="C34" s="27"/>
      <c r="D34" s="27"/>
      <c r="E34" s="27"/>
      <c r="F34" s="27"/>
      <c r="G34" s="27"/>
      <c r="H34" s="27"/>
      <c r="I34" s="27"/>
      <c r="J34" s="27"/>
      <c r="K34" s="27"/>
      <c r="L34" s="27"/>
      <c r="M34" s="27"/>
      <c r="N34" s="27"/>
    </row>
    <row r="35" spans="1:14" x14ac:dyDescent="0.3">
      <c r="A35" s="27"/>
      <c r="B35" s="27"/>
      <c r="C35" s="27"/>
      <c r="D35" s="27"/>
      <c r="E35" s="27"/>
      <c r="F35" s="27"/>
      <c r="G35" s="27"/>
      <c r="H35" s="27"/>
      <c r="I35" s="27"/>
      <c r="J35" s="27"/>
      <c r="K35" s="27"/>
      <c r="L35" s="27"/>
      <c r="M35" s="27"/>
      <c r="N35" s="27"/>
    </row>
    <row r="36" spans="1:14" x14ac:dyDescent="0.3">
      <c r="A36" s="27"/>
      <c r="B36" s="27"/>
      <c r="C36" s="27"/>
      <c r="D36" s="27"/>
      <c r="E36" s="27"/>
      <c r="F36" s="27"/>
      <c r="G36" s="27"/>
      <c r="H36" s="27"/>
      <c r="I36" s="27"/>
      <c r="J36" s="27"/>
      <c r="K36" s="27"/>
      <c r="L36" s="27"/>
      <c r="M36" s="27"/>
      <c r="N36" s="27"/>
    </row>
    <row r="37" spans="1:14" x14ac:dyDescent="0.3">
      <c r="A37" s="27"/>
      <c r="B37" s="27"/>
      <c r="C37" s="27"/>
      <c r="D37" s="27"/>
      <c r="E37" s="27"/>
      <c r="F37" s="27"/>
      <c r="G37" s="27"/>
      <c r="H37" s="27"/>
      <c r="I37" s="27"/>
      <c r="J37" s="27"/>
      <c r="K37" s="27"/>
      <c r="L37" s="27"/>
      <c r="M37" s="27"/>
      <c r="N37" s="27"/>
    </row>
    <row r="38" spans="1:14" ht="23.4" x14ac:dyDescent="0.3">
      <c r="A38" s="28" t="s">
        <v>86</v>
      </c>
      <c r="B38" s="27"/>
      <c r="C38" s="27"/>
      <c r="D38" s="27"/>
      <c r="E38" s="27"/>
      <c r="F38" s="27"/>
      <c r="G38" s="27"/>
      <c r="H38" s="27"/>
      <c r="I38" s="27"/>
      <c r="J38" s="27"/>
      <c r="K38" s="27"/>
      <c r="L38" s="27"/>
      <c r="M38" s="27"/>
      <c r="N38" s="27"/>
    </row>
    <row r="39" spans="1:14" x14ac:dyDescent="0.3">
      <c r="A39" s="27"/>
      <c r="B39" s="27"/>
      <c r="C39" s="27"/>
      <c r="D39" s="27"/>
      <c r="E39" s="27"/>
      <c r="F39" s="27"/>
      <c r="G39" s="27"/>
      <c r="H39" s="27"/>
      <c r="I39" s="27"/>
      <c r="J39" s="27"/>
      <c r="K39" s="27"/>
      <c r="L39" s="27"/>
      <c r="M39" s="27"/>
      <c r="N39" s="27"/>
    </row>
    <row r="40" spans="1:14" x14ac:dyDescent="0.3">
      <c r="A40" s="27" t="s">
        <v>87</v>
      </c>
      <c r="B40" s="27"/>
      <c r="C40" s="27"/>
      <c r="D40" s="27"/>
      <c r="E40" s="27"/>
      <c r="F40" s="27"/>
      <c r="G40" s="27"/>
      <c r="H40" s="27"/>
      <c r="I40" s="27"/>
      <c r="J40" s="27"/>
      <c r="K40" s="27"/>
      <c r="L40" s="27"/>
      <c r="M40" s="27"/>
      <c r="N40" s="27"/>
    </row>
    <row r="41" spans="1:14" x14ac:dyDescent="0.3">
      <c r="A41" s="29"/>
      <c r="B41" s="27"/>
      <c r="C41" s="27"/>
      <c r="D41" s="27"/>
      <c r="E41" s="27"/>
      <c r="F41" s="27"/>
      <c r="G41" s="27"/>
      <c r="H41" s="27"/>
      <c r="I41" s="27"/>
      <c r="J41" s="27"/>
      <c r="K41" s="27"/>
      <c r="L41" s="27"/>
      <c r="M41" s="27"/>
      <c r="N41" s="27"/>
    </row>
    <row r="42" spans="1:14" x14ac:dyDescent="0.3">
      <c r="A42" s="29" t="s">
        <v>88</v>
      </c>
      <c r="B42" s="27"/>
      <c r="C42" s="27"/>
      <c r="D42" s="27"/>
      <c r="E42" s="27"/>
      <c r="F42" s="27"/>
      <c r="G42" s="27"/>
      <c r="H42" s="27"/>
      <c r="I42" s="27"/>
      <c r="J42" s="27"/>
      <c r="K42" s="27"/>
      <c r="L42" s="27"/>
      <c r="M42" s="27"/>
      <c r="N42" s="27"/>
    </row>
    <row r="43" spans="1:14" x14ac:dyDescent="0.3">
      <c r="A43" s="29"/>
      <c r="B43" s="27"/>
      <c r="C43" s="27"/>
      <c r="D43" s="27"/>
      <c r="E43" s="27"/>
      <c r="F43" s="27"/>
      <c r="G43" s="27"/>
      <c r="H43" s="27"/>
      <c r="I43" s="27"/>
      <c r="J43" s="27"/>
      <c r="K43" s="27"/>
      <c r="L43" s="27"/>
      <c r="M43" s="27"/>
      <c r="N43" s="27"/>
    </row>
    <row r="44" spans="1:14" x14ac:dyDescent="0.3">
      <c r="A44" s="29" t="s">
        <v>1</v>
      </c>
      <c r="B44" s="27"/>
      <c r="C44" s="27"/>
      <c r="D44" s="27"/>
      <c r="E44" s="27"/>
      <c r="F44" s="27"/>
      <c r="G44" s="27"/>
      <c r="H44" s="27"/>
      <c r="I44" s="27"/>
      <c r="J44" s="27"/>
      <c r="K44" s="27"/>
      <c r="L44" s="27"/>
      <c r="M44" s="27"/>
      <c r="N44" s="27"/>
    </row>
    <row r="45" spans="1:14" x14ac:dyDescent="0.3">
      <c r="A45" s="29"/>
      <c r="B45" s="27"/>
      <c r="C45" s="27"/>
      <c r="D45" s="27"/>
      <c r="E45" s="27"/>
      <c r="F45" s="27"/>
      <c r="G45" s="27"/>
      <c r="H45" s="27"/>
      <c r="I45" s="27"/>
      <c r="J45" s="27"/>
      <c r="K45" s="27"/>
      <c r="L45" s="27"/>
      <c r="M45" s="27"/>
      <c r="N45" s="27"/>
    </row>
    <row r="46" spans="1:14" x14ac:dyDescent="0.3">
      <c r="A46" s="29" t="s">
        <v>2</v>
      </c>
      <c r="B46" s="27"/>
      <c r="C46" s="27"/>
      <c r="D46" s="27"/>
      <c r="E46" s="27"/>
      <c r="F46" s="27"/>
      <c r="G46" s="27"/>
      <c r="H46" s="27"/>
      <c r="I46" s="27"/>
      <c r="J46" s="27"/>
      <c r="K46" s="27"/>
      <c r="L46" s="27"/>
      <c r="M46" s="27"/>
      <c r="N46" s="27"/>
    </row>
    <row r="47" spans="1:14" x14ac:dyDescent="0.3">
      <c r="A47" s="29"/>
      <c r="B47" s="27"/>
      <c r="C47" s="27"/>
      <c r="D47" s="27"/>
      <c r="E47" s="27"/>
      <c r="F47" s="27"/>
      <c r="G47" s="27"/>
      <c r="H47" s="27"/>
      <c r="I47" s="27"/>
      <c r="J47" s="27"/>
      <c r="K47" s="27"/>
      <c r="L47" s="27"/>
      <c r="M47" s="27"/>
      <c r="N47" s="27"/>
    </row>
    <row r="48" spans="1:14" x14ac:dyDescent="0.3">
      <c r="A48" s="29" t="s">
        <v>3</v>
      </c>
      <c r="B48" s="27"/>
      <c r="C48" s="27"/>
      <c r="D48" s="27"/>
      <c r="E48" s="27"/>
      <c r="F48" s="27"/>
      <c r="G48" s="27"/>
      <c r="H48" s="27"/>
      <c r="I48" s="27"/>
      <c r="J48" s="27"/>
      <c r="K48" s="27"/>
      <c r="L48" s="27"/>
      <c r="M48" s="27"/>
      <c r="N48" s="27"/>
    </row>
    <row r="49" spans="1:14" x14ac:dyDescent="0.3">
      <c r="A49" s="29"/>
      <c r="B49" s="27"/>
      <c r="C49" s="27"/>
      <c r="D49" s="27"/>
      <c r="E49" s="27"/>
      <c r="F49" s="27"/>
      <c r="G49" s="27"/>
      <c r="H49" s="27"/>
      <c r="I49" s="27"/>
      <c r="J49" s="27"/>
      <c r="K49" s="27"/>
      <c r="L49" s="27"/>
      <c r="M49" s="27"/>
      <c r="N49" s="27"/>
    </row>
    <row r="50" spans="1:14" x14ac:dyDescent="0.3">
      <c r="A50" s="29" t="s">
        <v>36</v>
      </c>
      <c r="B50" s="27"/>
      <c r="C50" s="27"/>
      <c r="D50" s="27"/>
      <c r="E50" s="27"/>
      <c r="F50" s="27"/>
      <c r="G50" s="27"/>
      <c r="H50" s="27"/>
      <c r="I50" s="27"/>
      <c r="J50" s="27"/>
      <c r="K50" s="27"/>
      <c r="L50" s="27"/>
      <c r="M50" s="27"/>
      <c r="N50" s="27"/>
    </row>
    <row r="51" spans="1:14" x14ac:dyDescent="0.3">
      <c r="A51" s="29"/>
      <c r="B51" s="27"/>
      <c r="C51" s="27"/>
      <c r="D51" s="27"/>
      <c r="E51" s="27"/>
      <c r="F51" s="27"/>
      <c r="G51" s="27"/>
      <c r="H51" s="27"/>
      <c r="I51" s="27"/>
      <c r="J51" s="27"/>
      <c r="K51" s="27"/>
      <c r="L51" s="27"/>
      <c r="M51" s="27"/>
      <c r="N51" s="27"/>
    </row>
    <row r="52" spans="1:14" x14ac:dyDescent="0.3">
      <c r="A52" s="29" t="s">
        <v>5</v>
      </c>
      <c r="B52" s="27"/>
      <c r="C52" s="27"/>
      <c r="D52" s="27"/>
      <c r="E52" s="27"/>
      <c r="F52" s="27"/>
      <c r="G52" s="27"/>
      <c r="H52" s="27"/>
      <c r="I52" s="27"/>
      <c r="J52" s="27"/>
      <c r="K52" s="27"/>
      <c r="L52" s="27"/>
      <c r="M52" s="27"/>
      <c r="N52" s="27"/>
    </row>
    <row r="53" spans="1:14" x14ac:dyDescent="0.3">
      <c r="A53" s="29"/>
      <c r="B53" s="27"/>
      <c r="C53" s="27"/>
      <c r="D53" s="27"/>
      <c r="E53" s="27"/>
      <c r="F53" s="27"/>
      <c r="G53" s="27"/>
      <c r="H53" s="27"/>
      <c r="I53" s="27"/>
      <c r="J53" s="27"/>
      <c r="K53" s="27"/>
      <c r="L53" s="27"/>
      <c r="M53" s="27"/>
      <c r="N53" s="27"/>
    </row>
    <row r="54" spans="1:14" x14ac:dyDescent="0.3">
      <c r="A54" s="29" t="s">
        <v>89</v>
      </c>
      <c r="B54" s="27"/>
      <c r="C54" s="27"/>
      <c r="D54" s="27"/>
      <c r="E54" s="27"/>
      <c r="F54" s="27"/>
      <c r="G54" s="27"/>
      <c r="H54" s="27"/>
      <c r="I54" s="27"/>
      <c r="J54" s="27"/>
      <c r="K54" s="27"/>
      <c r="L54" s="27"/>
      <c r="M54" s="27"/>
      <c r="N54" s="27"/>
    </row>
    <row r="55" spans="1:14" x14ac:dyDescent="0.3">
      <c r="A55" s="29"/>
      <c r="B55" s="27"/>
      <c r="C55" s="27"/>
      <c r="D55" s="27"/>
      <c r="E55" s="27"/>
      <c r="F55" s="27"/>
      <c r="G55" s="27"/>
      <c r="H55" s="27"/>
      <c r="I55" s="27"/>
      <c r="J55" s="27"/>
      <c r="K55" s="27"/>
      <c r="L55" s="27"/>
      <c r="M55" s="27"/>
      <c r="N55" s="27"/>
    </row>
    <row r="56" spans="1:14" x14ac:dyDescent="0.3">
      <c r="A56" s="29" t="s">
        <v>38</v>
      </c>
      <c r="B56" s="27"/>
      <c r="C56" s="27"/>
      <c r="D56" s="27"/>
      <c r="E56" s="27"/>
      <c r="F56" s="27"/>
      <c r="G56" s="27"/>
      <c r="H56" s="27"/>
      <c r="I56" s="27"/>
      <c r="J56" s="27"/>
      <c r="K56" s="27"/>
      <c r="L56" s="27"/>
      <c r="M56" s="27"/>
      <c r="N56" s="27"/>
    </row>
    <row r="57" spans="1:14" x14ac:dyDescent="0.3">
      <c r="A57" s="29"/>
      <c r="B57" s="27"/>
      <c r="C57" s="27"/>
      <c r="D57" s="27"/>
      <c r="E57" s="27"/>
      <c r="F57" s="27"/>
      <c r="G57" s="27"/>
      <c r="H57" s="27"/>
      <c r="I57" s="27"/>
      <c r="J57" s="27"/>
      <c r="K57" s="27"/>
      <c r="L57" s="27"/>
      <c r="M57" s="27"/>
      <c r="N57" s="27"/>
    </row>
    <row r="58" spans="1:14" x14ac:dyDescent="0.3">
      <c r="A58" s="29" t="s">
        <v>90</v>
      </c>
      <c r="B58" s="27"/>
      <c r="C58" s="27"/>
      <c r="D58" s="27"/>
      <c r="E58" s="27"/>
      <c r="F58" s="27"/>
      <c r="G58" s="27"/>
      <c r="H58" s="27"/>
      <c r="I58" s="27"/>
      <c r="J58" s="27"/>
      <c r="K58" s="27"/>
      <c r="L58" s="27"/>
      <c r="M58" s="27"/>
      <c r="N58" s="27"/>
    </row>
    <row r="59" spans="1:14" x14ac:dyDescent="0.3">
      <c r="A59" s="27"/>
      <c r="B59" s="27"/>
      <c r="C59" s="27"/>
      <c r="D59" s="27"/>
      <c r="E59" s="27"/>
      <c r="F59" s="27"/>
      <c r="G59" s="27"/>
      <c r="H59" s="27"/>
      <c r="I59" s="27"/>
      <c r="J59" s="27"/>
      <c r="K59" s="27"/>
      <c r="L59" s="27"/>
      <c r="M59" s="27"/>
      <c r="N59" s="27"/>
    </row>
    <row r="60" spans="1:14" x14ac:dyDescent="0.3">
      <c r="A60" s="27"/>
      <c r="B60" s="27"/>
      <c r="C60" s="27"/>
      <c r="D60" s="27"/>
      <c r="E60" s="27"/>
      <c r="F60" s="27"/>
      <c r="G60" s="27"/>
      <c r="H60" s="27"/>
      <c r="I60" s="27"/>
      <c r="J60" s="27"/>
      <c r="K60" s="27"/>
      <c r="L60" s="27"/>
      <c r="M60" s="27"/>
      <c r="N60" s="27"/>
    </row>
    <row r="61" spans="1:14" x14ac:dyDescent="0.3">
      <c r="A61" s="27"/>
      <c r="B61" s="27"/>
      <c r="C61" s="27"/>
      <c r="D61" s="27"/>
      <c r="E61" s="27"/>
      <c r="F61" s="27"/>
      <c r="G61" s="27"/>
      <c r="H61" s="27"/>
      <c r="I61" s="27"/>
      <c r="J61" s="27"/>
      <c r="K61" s="27"/>
      <c r="L61" s="27"/>
      <c r="M61" s="27"/>
      <c r="N61" s="27"/>
    </row>
    <row r="62" spans="1:14" ht="23.4" x14ac:dyDescent="0.3">
      <c r="A62" s="28" t="s">
        <v>91</v>
      </c>
      <c r="B62" s="27"/>
      <c r="C62" s="27"/>
      <c r="D62" s="27"/>
      <c r="E62" s="27"/>
      <c r="F62" s="27"/>
      <c r="G62" s="27"/>
      <c r="H62" s="27"/>
      <c r="I62" s="27"/>
      <c r="J62" s="27"/>
      <c r="K62" s="27"/>
      <c r="L62" s="27"/>
      <c r="M62" s="27"/>
      <c r="N62" s="27"/>
    </row>
    <row r="63" spans="1:14" x14ac:dyDescent="0.3">
      <c r="A63" s="27"/>
      <c r="B63" s="27"/>
      <c r="C63" s="27"/>
      <c r="D63" s="27"/>
      <c r="E63" s="27"/>
      <c r="F63" s="27"/>
      <c r="G63" s="27"/>
      <c r="H63" s="27"/>
      <c r="I63" s="27"/>
      <c r="J63" s="27"/>
      <c r="K63" s="27"/>
      <c r="L63" s="27"/>
      <c r="M63" s="27"/>
      <c r="N63" s="27"/>
    </row>
    <row r="64" spans="1:14" ht="18" x14ac:dyDescent="0.3">
      <c r="A64" s="32" t="s">
        <v>92</v>
      </c>
      <c r="B64" s="27"/>
      <c r="C64" s="27"/>
      <c r="D64" s="27"/>
      <c r="E64" s="27"/>
      <c r="F64" s="27"/>
      <c r="G64" s="27"/>
      <c r="H64" s="27"/>
      <c r="I64" s="27"/>
      <c r="J64" s="27"/>
      <c r="K64" s="27"/>
      <c r="L64" s="27"/>
      <c r="M64" s="27"/>
      <c r="N64" s="27"/>
    </row>
    <row r="65" spans="1:14" x14ac:dyDescent="0.3">
      <c r="A65" s="29"/>
      <c r="B65" s="27"/>
      <c r="C65" s="27"/>
      <c r="D65" s="27"/>
      <c r="E65" s="27"/>
      <c r="F65" s="27"/>
      <c r="G65" s="27"/>
      <c r="H65" s="27"/>
      <c r="I65" s="27"/>
      <c r="J65" s="27"/>
      <c r="K65" s="27"/>
      <c r="L65" s="27"/>
      <c r="M65" s="27"/>
      <c r="N65" s="27"/>
    </row>
    <row r="66" spans="1:14" x14ac:dyDescent="0.3">
      <c r="A66" s="29" t="s">
        <v>93</v>
      </c>
      <c r="B66" s="27"/>
      <c r="C66" s="27"/>
      <c r="D66" s="27"/>
      <c r="E66" s="27"/>
      <c r="F66" s="27"/>
      <c r="G66" s="27"/>
      <c r="H66" s="27"/>
      <c r="I66" s="27"/>
      <c r="J66" s="27"/>
      <c r="K66" s="27"/>
      <c r="L66" s="27"/>
      <c r="M66" s="27"/>
      <c r="N66" s="27"/>
    </row>
    <row r="67" spans="1:14" x14ac:dyDescent="0.3">
      <c r="A67" s="29"/>
      <c r="B67" s="27"/>
      <c r="C67" s="27"/>
      <c r="D67" s="27"/>
      <c r="E67" s="27"/>
      <c r="F67" s="27"/>
      <c r="G67" s="27"/>
      <c r="H67" s="27"/>
      <c r="I67" s="27"/>
      <c r="J67" s="27"/>
      <c r="K67" s="27"/>
      <c r="L67" s="27"/>
      <c r="M67" s="27"/>
      <c r="N67" s="27"/>
    </row>
    <row r="68" spans="1:14" x14ac:dyDescent="0.3">
      <c r="A68" s="29" t="s">
        <v>94</v>
      </c>
      <c r="B68" s="27"/>
      <c r="C68" s="27"/>
      <c r="D68" s="27"/>
      <c r="E68" s="27"/>
      <c r="F68" s="27"/>
      <c r="G68" s="27"/>
      <c r="H68" s="27"/>
      <c r="I68" s="27"/>
      <c r="J68" s="27"/>
      <c r="K68" s="27"/>
      <c r="L68" s="27"/>
      <c r="M68" s="27"/>
      <c r="N68" s="27"/>
    </row>
    <row r="69" spans="1:14" x14ac:dyDescent="0.3">
      <c r="A69" s="29"/>
      <c r="B69" s="27"/>
      <c r="C69" s="27"/>
      <c r="D69" s="27"/>
      <c r="E69" s="27"/>
      <c r="F69" s="27"/>
      <c r="G69" s="27"/>
      <c r="H69" s="27"/>
      <c r="I69" s="27"/>
      <c r="J69" s="27"/>
      <c r="K69" s="27"/>
      <c r="L69" s="27"/>
      <c r="M69" s="27"/>
      <c r="N69" s="27"/>
    </row>
    <row r="70" spans="1:14" x14ac:dyDescent="0.3">
      <c r="A70" s="29" t="s">
        <v>95</v>
      </c>
      <c r="B70" s="27"/>
      <c r="C70" s="27"/>
      <c r="D70" s="27"/>
      <c r="E70" s="27"/>
      <c r="F70" s="27"/>
      <c r="G70" s="27"/>
      <c r="H70" s="27"/>
      <c r="I70" s="27"/>
      <c r="J70" s="27"/>
      <c r="K70" s="27"/>
      <c r="L70" s="27"/>
      <c r="M70" s="27"/>
      <c r="N70" s="27"/>
    </row>
    <row r="71" spans="1:14" x14ac:dyDescent="0.3">
      <c r="A71" s="29"/>
      <c r="B71" s="27"/>
      <c r="C71" s="27"/>
      <c r="D71" s="27"/>
      <c r="E71" s="27"/>
      <c r="F71" s="27"/>
      <c r="G71" s="27"/>
      <c r="H71" s="27"/>
      <c r="I71" s="27"/>
      <c r="J71" s="27"/>
      <c r="K71" s="27"/>
      <c r="L71" s="27"/>
      <c r="M71" s="27"/>
      <c r="N71" s="27"/>
    </row>
    <row r="72" spans="1:14" x14ac:dyDescent="0.3">
      <c r="A72" s="29"/>
      <c r="B72" s="27"/>
      <c r="C72" s="27"/>
      <c r="D72" s="27"/>
      <c r="E72" s="27"/>
      <c r="F72" s="27"/>
      <c r="G72" s="27"/>
      <c r="H72" s="27"/>
      <c r="I72" s="27"/>
      <c r="J72" s="27"/>
      <c r="K72" s="27"/>
      <c r="L72" s="27"/>
      <c r="M72" s="27"/>
      <c r="N72" s="27"/>
    </row>
    <row r="73" spans="1:14" x14ac:dyDescent="0.3">
      <c r="A73" s="31"/>
      <c r="B73" s="27"/>
      <c r="C73" s="27"/>
      <c r="D73" s="27"/>
      <c r="E73" s="27"/>
      <c r="F73" s="27"/>
      <c r="G73" s="27"/>
      <c r="H73" s="27"/>
      <c r="I73" s="27"/>
      <c r="J73" s="27"/>
      <c r="K73" s="27"/>
      <c r="L73" s="27"/>
      <c r="M73" s="27"/>
      <c r="N73" s="27"/>
    </row>
    <row r="74" spans="1:14" x14ac:dyDescent="0.3">
      <c r="A74" s="33" t="s">
        <v>96</v>
      </c>
      <c r="B74" s="27"/>
      <c r="C74" s="27"/>
      <c r="D74" s="27"/>
      <c r="E74" s="27"/>
      <c r="F74" s="27"/>
      <c r="G74" s="27"/>
      <c r="H74" s="27"/>
      <c r="I74" s="27"/>
      <c r="J74" s="27"/>
      <c r="K74" s="27"/>
      <c r="L74" s="27"/>
      <c r="M74" s="27"/>
      <c r="N74" s="27"/>
    </row>
    <row r="75" spans="1:14" x14ac:dyDescent="0.3">
      <c r="A75" s="31"/>
      <c r="B75" s="27"/>
      <c r="C75" s="27"/>
      <c r="D75" s="27"/>
      <c r="E75" s="27"/>
      <c r="F75" s="27"/>
      <c r="G75" s="27"/>
      <c r="H75" s="27"/>
      <c r="I75" s="27"/>
      <c r="J75" s="27"/>
      <c r="K75" s="27"/>
      <c r="L75" s="27"/>
      <c r="M75" s="27"/>
      <c r="N75" s="27"/>
    </row>
    <row r="76" spans="1:14" x14ac:dyDescent="0.3">
      <c r="A76" s="33" t="s">
        <v>97</v>
      </c>
      <c r="B76" s="27"/>
      <c r="C76" s="27"/>
      <c r="D76" s="27"/>
      <c r="E76" s="27"/>
      <c r="F76" s="27"/>
      <c r="G76" s="27"/>
      <c r="H76" s="27"/>
      <c r="I76" s="27"/>
      <c r="J76" s="27"/>
      <c r="K76" s="27"/>
      <c r="L76" s="27"/>
      <c r="M76" s="27"/>
      <c r="N76" s="27"/>
    </row>
    <row r="77" spans="1:14" x14ac:dyDescent="0.3">
      <c r="A77" s="27"/>
      <c r="B77" s="27"/>
      <c r="C77" s="27"/>
      <c r="D77" s="27"/>
      <c r="E77" s="27"/>
      <c r="F77" s="27"/>
      <c r="G77" s="27"/>
      <c r="H77" s="27"/>
      <c r="I77" s="27"/>
      <c r="J77" s="27"/>
      <c r="K77" s="27"/>
      <c r="L77" s="27"/>
      <c r="M77" s="27"/>
      <c r="N77" s="27"/>
    </row>
    <row r="78" spans="1:14" ht="18" x14ac:dyDescent="0.3">
      <c r="A78" s="32" t="s">
        <v>98</v>
      </c>
      <c r="B78" s="27"/>
      <c r="C78" s="27"/>
      <c r="D78" s="27"/>
      <c r="E78" s="27"/>
      <c r="F78" s="27"/>
      <c r="G78" s="27"/>
      <c r="H78" s="27"/>
      <c r="I78" s="27"/>
      <c r="J78" s="27"/>
      <c r="K78" s="27"/>
      <c r="L78" s="27"/>
      <c r="M78" s="27"/>
      <c r="N78" s="27"/>
    </row>
    <row r="79" spans="1:14" x14ac:dyDescent="0.3">
      <c r="A79" s="29"/>
      <c r="B79" s="27"/>
      <c r="C79" s="27"/>
      <c r="D79" s="27"/>
      <c r="E79" s="27"/>
      <c r="F79" s="27"/>
      <c r="G79" s="27"/>
      <c r="H79" s="27"/>
      <c r="I79" s="27"/>
      <c r="J79" s="27"/>
      <c r="K79" s="27"/>
      <c r="L79" s="27"/>
      <c r="M79" s="27"/>
      <c r="N79" s="27"/>
    </row>
    <row r="80" spans="1:14" x14ac:dyDescent="0.3">
      <c r="A80" s="29" t="s">
        <v>99</v>
      </c>
      <c r="B80" s="27"/>
      <c r="C80" s="27"/>
      <c r="D80" s="27"/>
      <c r="E80" s="27"/>
      <c r="F80" s="27"/>
      <c r="G80" s="27"/>
      <c r="H80" s="27"/>
      <c r="I80" s="27"/>
      <c r="J80" s="27"/>
      <c r="K80" s="27"/>
      <c r="L80" s="27"/>
      <c r="M80" s="27"/>
      <c r="N80" s="27"/>
    </row>
    <row r="81" spans="1:14" x14ac:dyDescent="0.3">
      <c r="A81" s="29"/>
      <c r="B81" s="27"/>
      <c r="C81" s="27"/>
      <c r="D81" s="27"/>
      <c r="E81" s="27"/>
      <c r="F81" s="27"/>
      <c r="G81" s="27"/>
      <c r="H81" s="27"/>
      <c r="I81" s="27"/>
      <c r="J81" s="27"/>
      <c r="K81" s="27"/>
      <c r="L81" s="27"/>
      <c r="M81" s="27"/>
      <c r="N81" s="27"/>
    </row>
    <row r="82" spans="1:14" x14ac:dyDescent="0.3">
      <c r="A82" s="29" t="s">
        <v>100</v>
      </c>
      <c r="B82" s="27"/>
      <c r="C82" s="27"/>
      <c r="D82" s="27"/>
      <c r="E82" s="27"/>
      <c r="F82" s="27"/>
      <c r="G82" s="27"/>
      <c r="H82" s="27"/>
      <c r="I82" s="27"/>
      <c r="J82" s="27"/>
      <c r="K82" s="27"/>
      <c r="L82" s="27"/>
      <c r="M82" s="27"/>
      <c r="N82" s="27"/>
    </row>
    <row r="83" spans="1:14" x14ac:dyDescent="0.3">
      <c r="A83" s="29"/>
      <c r="B83" s="27"/>
      <c r="C83" s="27"/>
      <c r="D83" s="27"/>
      <c r="E83" s="27"/>
      <c r="F83" s="27"/>
      <c r="G83" s="27"/>
      <c r="H83" s="27"/>
      <c r="I83" s="27"/>
      <c r="J83" s="27"/>
      <c r="K83" s="27"/>
      <c r="L83" s="27"/>
      <c r="M83" s="27"/>
      <c r="N83" s="27"/>
    </row>
    <row r="84" spans="1:14" x14ac:dyDescent="0.3">
      <c r="A84" s="29" t="s">
        <v>101</v>
      </c>
      <c r="B84" s="27"/>
      <c r="C84" s="27"/>
      <c r="D84" s="27"/>
      <c r="E84" s="27"/>
      <c r="F84" s="27"/>
      <c r="G84" s="27"/>
      <c r="H84" s="27"/>
      <c r="I84" s="27"/>
      <c r="J84" s="27"/>
      <c r="K84" s="27"/>
      <c r="L84" s="27"/>
      <c r="M84" s="27"/>
      <c r="N84" s="27"/>
    </row>
    <row r="85" spans="1:14" x14ac:dyDescent="0.3">
      <c r="A85" s="29"/>
      <c r="B85" s="27"/>
      <c r="C85" s="27"/>
      <c r="D85" s="27"/>
      <c r="E85" s="27"/>
      <c r="F85" s="27"/>
      <c r="G85" s="27"/>
      <c r="H85" s="27"/>
      <c r="I85" s="27"/>
      <c r="J85" s="27"/>
      <c r="K85" s="27"/>
      <c r="L85" s="27"/>
      <c r="M85" s="27"/>
      <c r="N85" s="27"/>
    </row>
    <row r="86" spans="1:14" x14ac:dyDescent="0.3">
      <c r="A86" s="29" t="s">
        <v>102</v>
      </c>
      <c r="B86" s="27"/>
      <c r="C86" s="27"/>
      <c r="D86" s="27"/>
      <c r="E86" s="27"/>
      <c r="F86" s="27"/>
      <c r="G86" s="27"/>
      <c r="H86" s="27"/>
      <c r="I86" s="27"/>
      <c r="J86" s="27"/>
      <c r="K86" s="27"/>
      <c r="L86" s="27"/>
      <c r="M86" s="27"/>
      <c r="N86" s="27"/>
    </row>
    <row r="87" spans="1:14" x14ac:dyDescent="0.3">
      <c r="A87" s="29"/>
      <c r="B87" s="27"/>
      <c r="C87" s="27"/>
      <c r="D87" s="27"/>
      <c r="E87" s="27"/>
      <c r="F87" s="27"/>
      <c r="G87" s="27"/>
      <c r="H87" s="27"/>
      <c r="I87" s="27"/>
      <c r="J87" s="27"/>
      <c r="K87" s="27"/>
      <c r="L87" s="27"/>
      <c r="M87" s="27"/>
      <c r="N87" s="27"/>
    </row>
    <row r="88" spans="1:14" x14ac:dyDescent="0.3">
      <c r="A88" s="29" t="s">
        <v>103</v>
      </c>
      <c r="B88" s="27"/>
      <c r="C88" s="27"/>
      <c r="D88" s="27"/>
      <c r="E88" s="27"/>
      <c r="F88" s="27"/>
      <c r="G88" s="27"/>
      <c r="H88" s="27"/>
      <c r="I88" s="27"/>
      <c r="J88" s="27"/>
      <c r="K88" s="27"/>
      <c r="L88" s="27"/>
      <c r="M88" s="27"/>
      <c r="N88" s="27"/>
    </row>
    <row r="89" spans="1:14" x14ac:dyDescent="0.3">
      <c r="A89" s="27"/>
      <c r="B89" s="27"/>
      <c r="C89" s="27"/>
      <c r="D89" s="27"/>
      <c r="E89" s="27"/>
      <c r="F89" s="27"/>
      <c r="G89" s="27"/>
      <c r="H89" s="27"/>
      <c r="I89" s="27"/>
      <c r="J89" s="27"/>
      <c r="K89" s="27"/>
      <c r="L89" s="27"/>
      <c r="M89" s="27"/>
      <c r="N89" s="27"/>
    </row>
    <row r="90" spans="1:14" ht="18" x14ac:dyDescent="0.3">
      <c r="A90" s="32" t="s">
        <v>104</v>
      </c>
      <c r="B90" s="27"/>
      <c r="C90" s="27"/>
      <c r="D90" s="27"/>
      <c r="E90" s="27"/>
      <c r="F90" s="27"/>
      <c r="G90" s="27"/>
      <c r="H90" s="27"/>
      <c r="I90" s="27"/>
      <c r="J90" s="27"/>
      <c r="K90" s="27"/>
      <c r="L90" s="27"/>
      <c r="M90" s="27"/>
      <c r="N90" s="27"/>
    </row>
    <row r="91" spans="1:14" x14ac:dyDescent="0.3">
      <c r="A91" s="29"/>
      <c r="B91" s="27"/>
      <c r="C91" s="27"/>
      <c r="D91" s="27"/>
      <c r="E91" s="27"/>
      <c r="F91" s="27"/>
      <c r="G91" s="27"/>
      <c r="H91" s="27"/>
      <c r="I91" s="27"/>
      <c r="J91" s="27"/>
      <c r="K91" s="27"/>
      <c r="L91" s="27"/>
      <c r="M91" s="27"/>
      <c r="N91" s="27"/>
    </row>
    <row r="92" spans="1:14" x14ac:dyDescent="0.3">
      <c r="A92" s="30" t="s">
        <v>105</v>
      </c>
      <c r="B92" s="27"/>
      <c r="C92" s="27"/>
      <c r="D92" s="27"/>
      <c r="E92" s="27"/>
      <c r="F92" s="27"/>
      <c r="G92" s="27"/>
      <c r="H92" s="27"/>
      <c r="I92" s="27"/>
      <c r="J92" s="27"/>
      <c r="K92" s="27"/>
      <c r="L92" s="27"/>
      <c r="M92" s="27"/>
      <c r="N92" s="27"/>
    </row>
    <row r="93" spans="1:14" x14ac:dyDescent="0.3">
      <c r="A93" s="29"/>
      <c r="B93" s="27"/>
      <c r="C93" s="27"/>
      <c r="D93" s="27"/>
      <c r="E93" s="27"/>
      <c r="F93" s="27"/>
      <c r="G93" s="27"/>
      <c r="H93" s="27"/>
      <c r="I93" s="27"/>
      <c r="J93" s="27"/>
      <c r="K93" s="27"/>
      <c r="L93" s="27"/>
      <c r="M93" s="27"/>
      <c r="N93" s="27"/>
    </row>
    <row r="94" spans="1:14" x14ac:dyDescent="0.3">
      <c r="A94" s="29"/>
      <c r="B94" s="27"/>
      <c r="C94" s="27"/>
      <c r="D94" s="27"/>
      <c r="E94" s="27"/>
      <c r="F94" s="27"/>
      <c r="G94" s="27"/>
      <c r="H94" s="27"/>
      <c r="I94" s="27"/>
      <c r="J94" s="27"/>
      <c r="K94" s="27"/>
      <c r="L94" s="27"/>
      <c r="M94" s="27"/>
      <c r="N94" s="27"/>
    </row>
    <row r="95" spans="1:14" x14ac:dyDescent="0.3">
      <c r="A95" s="31"/>
      <c r="B95" s="27"/>
      <c r="C95" s="27"/>
      <c r="D95" s="27"/>
      <c r="E95" s="27"/>
      <c r="F95" s="27"/>
      <c r="G95" s="27"/>
      <c r="H95" s="27"/>
      <c r="I95" s="27"/>
      <c r="J95" s="27"/>
      <c r="K95" s="27"/>
      <c r="L95" s="27"/>
      <c r="M95" s="27"/>
      <c r="N95" s="27"/>
    </row>
    <row r="96" spans="1:14" x14ac:dyDescent="0.3">
      <c r="A96" s="31" t="s">
        <v>39</v>
      </c>
      <c r="B96" s="27"/>
      <c r="C96" s="27"/>
      <c r="D96" s="27"/>
      <c r="E96" s="27"/>
      <c r="F96" s="27"/>
      <c r="G96" s="27"/>
      <c r="H96" s="27"/>
      <c r="I96" s="27"/>
      <c r="J96" s="27"/>
      <c r="K96" s="27"/>
      <c r="L96" s="27"/>
      <c r="M96" s="27"/>
      <c r="N96" s="27"/>
    </row>
    <row r="97" spans="1:14" x14ac:dyDescent="0.3">
      <c r="A97" s="31"/>
      <c r="B97" s="27"/>
      <c r="C97" s="27"/>
      <c r="D97" s="27"/>
      <c r="E97" s="27"/>
      <c r="F97" s="27"/>
      <c r="G97" s="27"/>
      <c r="H97" s="27"/>
      <c r="I97" s="27"/>
      <c r="J97" s="27"/>
      <c r="K97" s="27"/>
      <c r="L97" s="27"/>
      <c r="M97" s="27"/>
      <c r="N97" s="27"/>
    </row>
    <row r="98" spans="1:14" x14ac:dyDescent="0.3">
      <c r="A98" s="31" t="s">
        <v>41</v>
      </c>
      <c r="B98" s="27"/>
      <c r="C98" s="27"/>
      <c r="D98" s="27"/>
      <c r="E98" s="27"/>
      <c r="F98" s="27"/>
      <c r="G98" s="27"/>
      <c r="H98" s="27"/>
      <c r="I98" s="27"/>
      <c r="J98" s="27"/>
      <c r="K98" s="27"/>
      <c r="L98" s="27"/>
      <c r="M98" s="27"/>
      <c r="N98" s="27"/>
    </row>
    <row r="99" spans="1:14" x14ac:dyDescent="0.3">
      <c r="A99" s="31"/>
      <c r="B99" s="27"/>
      <c r="C99" s="27"/>
      <c r="D99" s="27"/>
      <c r="E99" s="27"/>
      <c r="F99" s="27"/>
      <c r="G99" s="27"/>
      <c r="H99" s="27"/>
      <c r="I99" s="27"/>
      <c r="J99" s="27"/>
      <c r="K99" s="27"/>
      <c r="L99" s="27"/>
      <c r="M99" s="27"/>
      <c r="N99" s="27"/>
    </row>
    <row r="100" spans="1:14" x14ac:dyDescent="0.3">
      <c r="A100" s="31" t="s">
        <v>106</v>
      </c>
      <c r="B100" s="27"/>
      <c r="C100" s="27"/>
      <c r="D100" s="27"/>
      <c r="E100" s="27"/>
      <c r="F100" s="27"/>
      <c r="G100" s="27"/>
      <c r="H100" s="27"/>
      <c r="I100" s="27"/>
      <c r="J100" s="27"/>
      <c r="K100" s="27"/>
      <c r="L100" s="27"/>
      <c r="M100" s="27"/>
      <c r="N100" s="27"/>
    </row>
    <row r="101" spans="1:14" x14ac:dyDescent="0.3">
      <c r="A101" s="29"/>
      <c r="B101" s="27"/>
      <c r="C101" s="27"/>
      <c r="D101" s="27"/>
      <c r="E101" s="27"/>
      <c r="F101" s="27"/>
      <c r="G101" s="27"/>
      <c r="H101" s="27"/>
      <c r="I101" s="27"/>
      <c r="J101" s="27"/>
      <c r="K101" s="27"/>
      <c r="L101" s="27"/>
      <c r="M101" s="27"/>
      <c r="N101" s="27"/>
    </row>
    <row r="102" spans="1:14" x14ac:dyDescent="0.3">
      <c r="A102" s="30" t="s">
        <v>107</v>
      </c>
      <c r="B102" s="27"/>
      <c r="C102" s="27"/>
      <c r="D102" s="27"/>
      <c r="E102" s="27"/>
      <c r="F102" s="27"/>
      <c r="G102" s="27"/>
      <c r="H102" s="27"/>
      <c r="I102" s="27"/>
      <c r="J102" s="27"/>
      <c r="K102" s="27"/>
      <c r="L102" s="27"/>
      <c r="M102" s="27"/>
      <c r="N102" s="27"/>
    </row>
    <row r="103" spans="1:14" x14ac:dyDescent="0.3">
      <c r="A103" s="29"/>
      <c r="B103" s="27"/>
      <c r="C103" s="27"/>
      <c r="D103" s="27"/>
      <c r="E103" s="27"/>
      <c r="F103" s="27"/>
      <c r="G103" s="27"/>
      <c r="H103" s="27"/>
      <c r="I103" s="27"/>
      <c r="J103" s="27"/>
      <c r="K103" s="27"/>
      <c r="L103" s="27"/>
      <c r="M103" s="27"/>
      <c r="N103" s="27"/>
    </row>
    <row r="104" spans="1:14" x14ac:dyDescent="0.3">
      <c r="A104" s="29"/>
      <c r="B104" s="27"/>
      <c r="C104" s="27"/>
      <c r="D104" s="27"/>
      <c r="E104" s="27"/>
      <c r="F104" s="27"/>
      <c r="G104" s="27"/>
      <c r="H104" s="27"/>
      <c r="I104" s="27"/>
      <c r="J104" s="27"/>
      <c r="K104" s="27"/>
      <c r="L104" s="27"/>
      <c r="M104" s="27"/>
      <c r="N104" s="27"/>
    </row>
    <row r="105" spans="1:14" x14ac:dyDescent="0.3">
      <c r="A105" s="31"/>
      <c r="B105" s="27"/>
      <c r="C105" s="27"/>
      <c r="D105" s="27"/>
      <c r="E105" s="27"/>
      <c r="F105" s="27"/>
      <c r="G105" s="27"/>
      <c r="H105" s="27"/>
      <c r="I105" s="27"/>
      <c r="J105" s="27"/>
      <c r="K105" s="27"/>
      <c r="L105" s="27"/>
      <c r="M105" s="27"/>
      <c r="N105" s="27"/>
    </row>
    <row r="106" spans="1:14" x14ac:dyDescent="0.3">
      <c r="A106" s="31" t="s">
        <v>108</v>
      </c>
      <c r="B106" s="27"/>
      <c r="C106" s="27"/>
      <c r="D106" s="27"/>
      <c r="E106" s="27"/>
      <c r="F106" s="27"/>
      <c r="G106" s="27"/>
      <c r="H106" s="27"/>
      <c r="I106" s="27"/>
      <c r="J106" s="27"/>
      <c r="K106" s="27"/>
      <c r="L106" s="27"/>
      <c r="M106" s="27"/>
      <c r="N106" s="27"/>
    </row>
    <row r="107" spans="1:14" x14ac:dyDescent="0.3">
      <c r="A107" s="31"/>
      <c r="B107" s="27"/>
      <c r="C107" s="27"/>
      <c r="D107" s="27"/>
      <c r="E107" s="27"/>
      <c r="F107" s="27"/>
      <c r="G107" s="27"/>
      <c r="H107" s="27"/>
      <c r="I107" s="27"/>
      <c r="J107" s="27"/>
      <c r="K107" s="27"/>
      <c r="L107" s="27"/>
      <c r="M107" s="27"/>
      <c r="N107" s="27"/>
    </row>
    <row r="108" spans="1:14" x14ac:dyDescent="0.3">
      <c r="A108" s="31" t="s">
        <v>109</v>
      </c>
      <c r="B108" s="27"/>
      <c r="C108" s="27"/>
      <c r="D108" s="27"/>
      <c r="E108" s="27"/>
      <c r="F108" s="27"/>
      <c r="G108" s="27"/>
      <c r="H108" s="27"/>
      <c r="I108" s="27"/>
      <c r="J108" s="27"/>
      <c r="K108" s="27"/>
      <c r="L108" s="27"/>
      <c r="M108" s="27"/>
      <c r="N108" s="27"/>
    </row>
    <row r="109" spans="1:14" x14ac:dyDescent="0.3">
      <c r="A109" s="31"/>
      <c r="B109" s="27"/>
      <c r="C109" s="27"/>
      <c r="D109" s="27"/>
      <c r="E109" s="27"/>
      <c r="F109" s="27"/>
      <c r="G109" s="27"/>
      <c r="H109" s="27"/>
      <c r="I109" s="27"/>
      <c r="J109" s="27"/>
      <c r="K109" s="27"/>
      <c r="L109" s="27"/>
      <c r="M109" s="27"/>
      <c r="N109" s="27"/>
    </row>
    <row r="110" spans="1:14" x14ac:dyDescent="0.3">
      <c r="A110" s="31" t="s">
        <v>110</v>
      </c>
      <c r="B110" s="27"/>
      <c r="C110" s="27"/>
      <c r="D110" s="27"/>
      <c r="E110" s="27"/>
      <c r="F110" s="27"/>
      <c r="G110" s="27"/>
      <c r="H110" s="27"/>
      <c r="I110" s="27"/>
      <c r="J110" s="27"/>
      <c r="K110" s="27"/>
      <c r="L110" s="27"/>
      <c r="M110" s="27"/>
      <c r="N110" s="27"/>
    </row>
    <row r="111" spans="1:14" x14ac:dyDescent="0.3">
      <c r="A111" s="31"/>
      <c r="B111" s="27"/>
      <c r="C111" s="27"/>
      <c r="D111" s="27"/>
      <c r="E111" s="27"/>
      <c r="F111" s="27"/>
      <c r="G111" s="27"/>
      <c r="H111" s="27"/>
      <c r="I111" s="27"/>
      <c r="J111" s="27"/>
      <c r="K111" s="27"/>
      <c r="L111" s="27"/>
      <c r="M111" s="27"/>
      <c r="N111" s="27"/>
    </row>
    <row r="112" spans="1:14" x14ac:dyDescent="0.3">
      <c r="A112" s="31" t="s">
        <v>111</v>
      </c>
      <c r="B112" s="27"/>
      <c r="C112" s="27"/>
      <c r="D112" s="27"/>
      <c r="E112" s="27"/>
      <c r="F112" s="27"/>
      <c r="G112" s="27"/>
      <c r="H112" s="27"/>
      <c r="I112" s="27"/>
      <c r="J112" s="27"/>
      <c r="K112" s="27"/>
      <c r="L112" s="27"/>
      <c r="M112" s="27"/>
      <c r="N112" s="27"/>
    </row>
    <row r="113" spans="1:14" x14ac:dyDescent="0.3">
      <c r="A113" s="29"/>
      <c r="B113" s="27"/>
      <c r="C113" s="27"/>
      <c r="D113" s="27"/>
      <c r="E113" s="27"/>
      <c r="F113" s="27"/>
      <c r="G113" s="27"/>
      <c r="H113" s="27"/>
      <c r="I113" s="27"/>
      <c r="J113" s="27"/>
      <c r="K113" s="27"/>
      <c r="L113" s="27"/>
      <c r="M113" s="27"/>
      <c r="N113" s="27"/>
    </row>
    <row r="114" spans="1:14" x14ac:dyDescent="0.3">
      <c r="A114" s="30" t="s">
        <v>112</v>
      </c>
      <c r="B114" s="27"/>
      <c r="C114" s="27"/>
      <c r="D114" s="27"/>
      <c r="E114" s="27"/>
      <c r="F114" s="27"/>
      <c r="G114" s="27"/>
      <c r="H114" s="27"/>
      <c r="I114" s="27"/>
      <c r="J114" s="27"/>
      <c r="K114" s="27"/>
      <c r="L114" s="27"/>
      <c r="M114" s="27"/>
      <c r="N114" s="27"/>
    </row>
    <row r="115" spans="1:14" x14ac:dyDescent="0.3">
      <c r="A115" s="27"/>
      <c r="B115" s="27"/>
      <c r="C115" s="27"/>
      <c r="D115" s="27"/>
      <c r="E115" s="27"/>
      <c r="F115" s="27"/>
      <c r="G115" s="27"/>
      <c r="H115" s="27"/>
      <c r="I115" s="27"/>
      <c r="J115" s="27"/>
      <c r="K115" s="27"/>
      <c r="L115" s="27"/>
      <c r="M115" s="27"/>
      <c r="N115" s="27"/>
    </row>
    <row r="116" spans="1:14" x14ac:dyDescent="0.3">
      <c r="A116" s="27"/>
      <c r="B116" s="27"/>
      <c r="C116" s="27"/>
      <c r="D116" s="27"/>
      <c r="E116" s="27"/>
      <c r="F116" s="27"/>
      <c r="G116" s="27"/>
      <c r="H116" s="27"/>
      <c r="I116" s="27"/>
      <c r="J116" s="27"/>
      <c r="K116" s="27"/>
      <c r="L116" s="27"/>
      <c r="M116" s="27"/>
      <c r="N116" s="27"/>
    </row>
    <row r="117" spans="1:14" x14ac:dyDescent="0.3">
      <c r="A117" s="27"/>
      <c r="B117" s="27"/>
      <c r="C117" s="27"/>
      <c r="D117" s="27"/>
      <c r="E117" s="27"/>
      <c r="F117" s="27"/>
      <c r="G117" s="27"/>
      <c r="H117" s="27"/>
      <c r="I117" s="27"/>
      <c r="J117" s="27"/>
      <c r="K117" s="27"/>
      <c r="L117" s="27"/>
      <c r="M117" s="27"/>
      <c r="N117" s="27"/>
    </row>
    <row r="118" spans="1:14" ht="23.4" x14ac:dyDescent="0.3">
      <c r="A118" s="28" t="s">
        <v>113</v>
      </c>
      <c r="B118" s="27"/>
      <c r="C118" s="27"/>
      <c r="D118" s="27"/>
      <c r="E118" s="27"/>
      <c r="F118" s="27"/>
      <c r="G118" s="27"/>
      <c r="H118" s="27"/>
      <c r="I118" s="27"/>
      <c r="J118" s="27"/>
      <c r="K118" s="27"/>
      <c r="L118" s="27"/>
      <c r="M118" s="27"/>
      <c r="N118" s="27"/>
    </row>
    <row r="119" spans="1:14" x14ac:dyDescent="0.3">
      <c r="A119" s="29"/>
      <c r="B119" s="27"/>
      <c r="C119" s="27"/>
      <c r="D119" s="27"/>
      <c r="E119" s="27"/>
      <c r="F119" s="27"/>
      <c r="G119" s="27"/>
      <c r="H119" s="27"/>
      <c r="I119" s="27"/>
      <c r="J119" s="27"/>
      <c r="K119" s="27"/>
      <c r="L119" s="27"/>
      <c r="M119" s="27"/>
      <c r="N119" s="27"/>
    </row>
    <row r="120" spans="1:14" x14ac:dyDescent="0.3">
      <c r="A120" s="29" t="s">
        <v>114</v>
      </c>
      <c r="B120" s="27"/>
      <c r="C120" s="27"/>
      <c r="D120" s="27"/>
      <c r="E120" s="27"/>
      <c r="F120" s="27"/>
      <c r="G120" s="27"/>
      <c r="H120" s="27"/>
      <c r="I120" s="27"/>
      <c r="J120" s="27"/>
      <c r="K120" s="27"/>
      <c r="L120" s="27"/>
      <c r="M120" s="27"/>
      <c r="N120" s="27"/>
    </row>
    <row r="121" spans="1:14" x14ac:dyDescent="0.3">
      <c r="A121" s="29"/>
      <c r="B121" s="27"/>
      <c r="C121" s="27"/>
      <c r="D121" s="27"/>
      <c r="E121" s="27"/>
      <c r="F121" s="27"/>
      <c r="G121" s="27"/>
      <c r="H121" s="27"/>
      <c r="I121" s="27"/>
      <c r="J121" s="27"/>
      <c r="K121" s="27"/>
      <c r="L121" s="27"/>
      <c r="M121" s="27"/>
      <c r="N121" s="27"/>
    </row>
    <row r="122" spans="1:14" x14ac:dyDescent="0.3">
      <c r="A122" s="29"/>
      <c r="B122" s="27"/>
      <c r="C122" s="27"/>
      <c r="D122" s="27"/>
      <c r="E122" s="27"/>
      <c r="F122" s="27"/>
      <c r="G122" s="27"/>
      <c r="H122" s="27"/>
      <c r="I122" s="27"/>
      <c r="J122" s="27"/>
      <c r="K122" s="27"/>
      <c r="L122" s="27"/>
      <c r="M122" s="27"/>
      <c r="N122" s="27"/>
    </row>
    <row r="123" spans="1:14" x14ac:dyDescent="0.3">
      <c r="A123" s="31"/>
      <c r="B123" s="27"/>
      <c r="C123" s="27"/>
      <c r="D123" s="27"/>
      <c r="E123" s="27"/>
      <c r="F123" s="27"/>
      <c r="G123" s="27"/>
      <c r="H123" s="27"/>
      <c r="I123" s="27"/>
      <c r="J123" s="27"/>
      <c r="K123" s="27"/>
      <c r="L123" s="27"/>
      <c r="M123" s="27"/>
      <c r="N123" s="27"/>
    </row>
    <row r="124" spans="1:14" x14ac:dyDescent="0.3">
      <c r="A124" s="31" t="s">
        <v>115</v>
      </c>
      <c r="B124" s="27"/>
      <c r="C124" s="27"/>
      <c r="D124" s="27"/>
      <c r="E124" s="27"/>
      <c r="F124" s="27"/>
      <c r="G124" s="27"/>
      <c r="H124" s="27"/>
      <c r="I124" s="27"/>
      <c r="J124" s="27"/>
      <c r="K124" s="27"/>
      <c r="L124" s="27"/>
      <c r="M124" s="27"/>
      <c r="N124" s="27"/>
    </row>
    <row r="125" spans="1:14" x14ac:dyDescent="0.3">
      <c r="A125" s="31"/>
      <c r="B125" s="27"/>
      <c r="C125" s="27"/>
      <c r="D125" s="27"/>
      <c r="E125" s="27"/>
      <c r="F125" s="27"/>
      <c r="G125" s="27"/>
      <c r="H125" s="27"/>
      <c r="I125" s="27"/>
      <c r="J125" s="27"/>
      <c r="K125" s="27"/>
      <c r="L125" s="27"/>
      <c r="M125" s="27"/>
      <c r="N125" s="27"/>
    </row>
    <row r="126" spans="1:14" x14ac:dyDescent="0.3">
      <c r="A126" s="31" t="s">
        <v>116</v>
      </c>
      <c r="B126" s="27"/>
      <c r="C126" s="27"/>
      <c r="D126" s="27"/>
      <c r="E126" s="27"/>
      <c r="F126" s="27"/>
      <c r="G126" s="27"/>
      <c r="H126" s="27"/>
      <c r="I126" s="27"/>
      <c r="J126" s="27"/>
      <c r="K126" s="27"/>
      <c r="L126" s="27"/>
      <c r="M126" s="27"/>
      <c r="N126" s="27"/>
    </row>
    <row r="127" spans="1:14" x14ac:dyDescent="0.3">
      <c r="A127" s="31"/>
      <c r="B127" s="27"/>
      <c r="C127" s="27"/>
      <c r="D127" s="27"/>
      <c r="E127" s="27"/>
      <c r="F127" s="27"/>
      <c r="G127" s="27"/>
      <c r="H127" s="27"/>
      <c r="I127" s="27"/>
      <c r="J127" s="27"/>
      <c r="K127" s="27"/>
      <c r="L127" s="27"/>
      <c r="M127" s="27"/>
      <c r="N127" s="27"/>
    </row>
    <row r="128" spans="1:14" x14ac:dyDescent="0.3">
      <c r="A128" s="31" t="s">
        <v>117</v>
      </c>
      <c r="B128" s="27"/>
      <c r="C128" s="27"/>
      <c r="D128" s="27"/>
      <c r="E128" s="27"/>
      <c r="F128" s="27"/>
      <c r="G128" s="27"/>
      <c r="H128" s="27"/>
      <c r="I128" s="27"/>
      <c r="J128" s="27"/>
      <c r="K128" s="27"/>
      <c r="L128" s="27"/>
      <c r="M128" s="27"/>
      <c r="N128" s="27"/>
    </row>
    <row r="129" spans="1:14" x14ac:dyDescent="0.3">
      <c r="A129" s="31"/>
      <c r="B129" s="27"/>
      <c r="C129" s="27"/>
      <c r="D129" s="27"/>
      <c r="E129" s="27"/>
      <c r="F129" s="27"/>
      <c r="G129" s="27"/>
      <c r="H129" s="27"/>
      <c r="I129" s="27"/>
      <c r="J129" s="27"/>
      <c r="K129" s="27"/>
      <c r="L129" s="27"/>
      <c r="M129" s="27"/>
      <c r="N129" s="27"/>
    </row>
    <row r="130" spans="1:14" x14ac:dyDescent="0.3">
      <c r="A130" s="31" t="s">
        <v>118</v>
      </c>
      <c r="B130" s="27"/>
      <c r="C130" s="27"/>
      <c r="D130" s="27"/>
      <c r="E130" s="27"/>
      <c r="F130" s="27"/>
      <c r="G130" s="27"/>
      <c r="H130" s="27"/>
      <c r="I130" s="27"/>
      <c r="J130" s="27"/>
      <c r="K130" s="27"/>
      <c r="L130" s="27"/>
      <c r="M130" s="27"/>
      <c r="N130" s="27"/>
    </row>
    <row r="131" spans="1:14" x14ac:dyDescent="0.3">
      <c r="A131" s="27"/>
      <c r="B131" s="27"/>
      <c r="C131" s="27"/>
      <c r="D131" s="27"/>
      <c r="E131" s="27"/>
      <c r="F131" s="27"/>
      <c r="G131" s="27"/>
      <c r="H131" s="27"/>
      <c r="I131" s="27"/>
      <c r="J131" s="27"/>
      <c r="K131" s="27"/>
      <c r="L131" s="27"/>
      <c r="M131" s="27"/>
      <c r="N131" s="27"/>
    </row>
    <row r="132" spans="1:14" x14ac:dyDescent="0.3">
      <c r="A132" s="27"/>
      <c r="B132" s="27"/>
      <c r="C132" s="27"/>
      <c r="D132" s="27"/>
      <c r="E132" s="27"/>
      <c r="F132" s="27"/>
      <c r="G132" s="27"/>
      <c r="H132" s="27"/>
      <c r="I132" s="27"/>
      <c r="J132" s="27"/>
      <c r="K132" s="27"/>
      <c r="L132" s="27"/>
      <c r="M132" s="27"/>
      <c r="N132" s="27"/>
    </row>
    <row r="133" spans="1:14" x14ac:dyDescent="0.3">
      <c r="A133" s="27"/>
      <c r="B133" s="27"/>
      <c r="C133" s="27"/>
      <c r="D133" s="27"/>
      <c r="E133" s="27"/>
      <c r="F133" s="27"/>
      <c r="G133" s="27"/>
      <c r="H133" s="27"/>
      <c r="I133" s="27"/>
      <c r="J133" s="27"/>
      <c r="K133" s="27"/>
      <c r="L133" s="27"/>
      <c r="M133" s="27"/>
      <c r="N133" s="27"/>
    </row>
    <row r="134" spans="1:14" ht="23.4" x14ac:dyDescent="0.3">
      <c r="A134" s="28" t="s">
        <v>119</v>
      </c>
      <c r="B134" s="27"/>
      <c r="C134" s="27"/>
      <c r="D134" s="27"/>
      <c r="E134" s="27"/>
      <c r="F134" s="27"/>
      <c r="G134" s="27"/>
      <c r="H134" s="27"/>
      <c r="I134" s="27"/>
      <c r="J134" s="27"/>
      <c r="K134" s="27"/>
      <c r="L134" s="27"/>
      <c r="M134" s="27"/>
      <c r="N134" s="27"/>
    </row>
    <row r="135" spans="1:14" x14ac:dyDescent="0.3">
      <c r="A135" s="27"/>
      <c r="B135" s="27"/>
      <c r="C135" s="27"/>
      <c r="D135" s="27"/>
      <c r="E135" s="27"/>
      <c r="F135" s="27"/>
      <c r="G135" s="27"/>
      <c r="H135" s="27"/>
      <c r="I135" s="27"/>
      <c r="J135" s="27"/>
      <c r="K135" s="27"/>
      <c r="L135" s="27"/>
      <c r="M135" s="27"/>
      <c r="N135" s="27"/>
    </row>
    <row r="136" spans="1:14" x14ac:dyDescent="0.3">
      <c r="A136" s="27"/>
      <c r="B136" s="27"/>
      <c r="C136" s="27"/>
      <c r="D136" s="27"/>
      <c r="E136" s="27"/>
      <c r="F136" s="27"/>
      <c r="G136" s="27"/>
      <c r="H136" s="27"/>
      <c r="I136" s="27"/>
      <c r="J136" s="27"/>
      <c r="K136" s="27"/>
      <c r="L136" s="27"/>
      <c r="M136" s="27"/>
      <c r="N136" s="27"/>
    </row>
    <row r="137" spans="1:14" x14ac:dyDescent="0.3">
      <c r="A137" s="27"/>
      <c r="B137" s="27"/>
      <c r="C137" s="27"/>
      <c r="D137" s="27"/>
      <c r="E137" s="27"/>
      <c r="F137" s="27"/>
      <c r="G137" s="27"/>
      <c r="H137" s="27"/>
      <c r="I137" s="27"/>
      <c r="J137" s="27"/>
      <c r="K137" s="27"/>
      <c r="L137" s="27"/>
      <c r="M137" s="27"/>
      <c r="N137" s="27"/>
    </row>
    <row r="138" spans="1:14" ht="23.4" x14ac:dyDescent="0.3">
      <c r="A138" s="28" t="s">
        <v>120</v>
      </c>
      <c r="B138" s="27"/>
      <c r="C138" s="27"/>
      <c r="D138" s="27"/>
      <c r="E138" s="27"/>
      <c r="F138" s="27"/>
      <c r="G138" s="27"/>
      <c r="H138" s="27"/>
      <c r="I138" s="27"/>
      <c r="J138" s="27"/>
      <c r="K138" s="27"/>
      <c r="L138" s="27"/>
      <c r="M138" s="27"/>
      <c r="N138" s="27"/>
    </row>
    <row r="139" spans="1:14" x14ac:dyDescent="0.3">
      <c r="A139" s="29"/>
      <c r="B139" s="27"/>
      <c r="C139" s="27"/>
      <c r="D139" s="27"/>
      <c r="E139" s="27"/>
      <c r="F139" s="27"/>
      <c r="G139" s="27"/>
      <c r="H139" s="27"/>
      <c r="I139" s="27"/>
      <c r="J139" s="27"/>
      <c r="K139" s="27"/>
      <c r="L139" s="27"/>
      <c r="M139" s="27"/>
      <c r="N139" s="27"/>
    </row>
    <row r="140" spans="1:14" ht="15" x14ac:dyDescent="0.3">
      <c r="A140" s="34" t="s">
        <v>121</v>
      </c>
      <c r="B140" s="27"/>
      <c r="C140" s="27"/>
      <c r="D140" s="27"/>
      <c r="E140" s="27"/>
      <c r="F140" s="27"/>
      <c r="G140" s="27"/>
      <c r="H140" s="27"/>
      <c r="I140" s="27"/>
      <c r="J140" s="27"/>
      <c r="K140" s="27"/>
      <c r="L140" s="27"/>
      <c r="M140" s="27"/>
      <c r="N140" s="27"/>
    </row>
    <row r="141" spans="1:14" x14ac:dyDescent="0.3">
      <c r="A141" s="29"/>
      <c r="B141" s="27"/>
      <c r="C141" s="27"/>
      <c r="D141" s="27"/>
      <c r="E141" s="27"/>
      <c r="F141" s="27"/>
      <c r="G141" s="27"/>
      <c r="H141" s="27"/>
      <c r="I141" s="27"/>
      <c r="J141" s="27"/>
      <c r="K141" s="27"/>
      <c r="L141" s="27"/>
      <c r="M141" s="27"/>
      <c r="N141" s="27"/>
    </row>
    <row r="142" spans="1:14" ht="15" x14ac:dyDescent="0.3">
      <c r="A142" s="34" t="s">
        <v>122</v>
      </c>
      <c r="B142" s="27"/>
      <c r="C142" s="27"/>
      <c r="D142" s="27"/>
      <c r="E142" s="27"/>
      <c r="F142" s="27"/>
      <c r="G142" s="27"/>
      <c r="H142" s="27"/>
      <c r="I142" s="27"/>
      <c r="J142" s="27"/>
      <c r="K142" s="27"/>
      <c r="L142" s="27"/>
      <c r="M142" s="27"/>
      <c r="N142" s="27"/>
    </row>
    <row r="143" spans="1:14" x14ac:dyDescent="0.3">
      <c r="A143" s="29"/>
      <c r="B143" s="27"/>
      <c r="C143" s="27"/>
      <c r="D143" s="27"/>
      <c r="E143" s="27"/>
      <c r="F143" s="27"/>
      <c r="G143" s="27"/>
      <c r="H143" s="27"/>
      <c r="I143" s="27"/>
      <c r="J143" s="27"/>
      <c r="K143" s="27"/>
      <c r="L143" s="27"/>
      <c r="M143" s="27"/>
      <c r="N143" s="27"/>
    </row>
    <row r="144" spans="1:14" ht="15" x14ac:dyDescent="0.3">
      <c r="A144" s="34" t="s">
        <v>123</v>
      </c>
      <c r="B144" s="27"/>
      <c r="C144" s="27"/>
      <c r="D144" s="27"/>
      <c r="E144" s="27"/>
      <c r="F144" s="27"/>
      <c r="G144" s="27"/>
      <c r="H144" s="27"/>
      <c r="I144" s="27"/>
      <c r="J144" s="27"/>
      <c r="K144" s="27"/>
      <c r="L144" s="27"/>
      <c r="M144" s="27"/>
      <c r="N144" s="27"/>
    </row>
    <row r="145" spans="1:14" x14ac:dyDescent="0.3">
      <c r="A145" s="27"/>
      <c r="B145" s="27"/>
      <c r="C145" s="27"/>
      <c r="D145" s="27"/>
      <c r="E145" s="27"/>
      <c r="F145" s="27"/>
      <c r="G145" s="27"/>
      <c r="H145" s="27"/>
      <c r="I145" s="27"/>
      <c r="J145" s="27"/>
      <c r="K145" s="27"/>
      <c r="L145" s="27"/>
      <c r="M145" s="27"/>
      <c r="N145" s="27"/>
    </row>
    <row r="146" spans="1:14" x14ac:dyDescent="0.3">
      <c r="A146" s="27"/>
      <c r="B146" s="27"/>
      <c r="C146" s="27"/>
      <c r="D146" s="27"/>
      <c r="E146" s="27"/>
      <c r="F146" s="27"/>
      <c r="G146" s="27"/>
      <c r="H146" s="27"/>
      <c r="I146" s="27"/>
      <c r="J146" s="27"/>
      <c r="K146" s="27"/>
      <c r="L146" s="27"/>
      <c r="M146" s="27"/>
      <c r="N146" s="27"/>
    </row>
    <row r="147" spans="1:14" x14ac:dyDescent="0.3">
      <c r="A147" s="27"/>
      <c r="B147" s="27"/>
      <c r="C147" s="27"/>
      <c r="D147" s="27"/>
      <c r="E147" s="27"/>
      <c r="F147" s="27"/>
      <c r="G147" s="27"/>
      <c r="H147" s="27"/>
      <c r="I147" s="27"/>
      <c r="J147" s="27"/>
      <c r="K147" s="27"/>
      <c r="L147" s="27"/>
      <c r="M147" s="27"/>
      <c r="N147" s="27"/>
    </row>
    <row r="148" spans="1:14" ht="23.4" x14ac:dyDescent="0.3">
      <c r="A148" s="28" t="s">
        <v>124</v>
      </c>
      <c r="B148" s="27"/>
      <c r="C148" s="27"/>
      <c r="D148" s="27"/>
      <c r="E148" s="27"/>
      <c r="F148" s="27"/>
      <c r="G148" s="27"/>
      <c r="H148" s="27"/>
      <c r="I148" s="27"/>
      <c r="J148" s="27"/>
      <c r="K148" s="27"/>
      <c r="L148" s="27"/>
      <c r="M148" s="27"/>
      <c r="N148" s="27"/>
    </row>
    <row r="149" spans="1:14" x14ac:dyDescent="0.3">
      <c r="A149" s="29"/>
      <c r="B149" s="27"/>
      <c r="C149" s="27"/>
      <c r="D149" s="27"/>
      <c r="E149" s="27"/>
      <c r="F149" s="27"/>
      <c r="G149" s="27"/>
      <c r="H149" s="27"/>
      <c r="I149" s="27"/>
      <c r="J149" s="27"/>
      <c r="K149" s="27"/>
      <c r="L149" s="27"/>
      <c r="M149" s="27"/>
      <c r="N149" s="27"/>
    </row>
    <row r="150" spans="1:14" x14ac:dyDescent="0.3">
      <c r="A150" s="29" t="s">
        <v>125</v>
      </c>
      <c r="B150" s="27"/>
      <c r="C150" s="27"/>
      <c r="D150" s="27"/>
      <c r="E150" s="27"/>
      <c r="F150" s="27"/>
      <c r="G150" s="27"/>
      <c r="H150" s="27"/>
      <c r="I150" s="27"/>
      <c r="J150" s="27"/>
      <c r="K150" s="27"/>
      <c r="L150" s="27"/>
      <c r="M150" s="27"/>
      <c r="N150" s="27"/>
    </row>
    <row r="151" spans="1:14" x14ac:dyDescent="0.3">
      <c r="A151" s="29"/>
      <c r="B151" s="27"/>
      <c r="C151" s="27"/>
      <c r="D151" s="27"/>
      <c r="E151" s="27"/>
      <c r="F151" s="27"/>
      <c r="G151" s="27"/>
      <c r="H151" s="27"/>
      <c r="I151" s="27"/>
      <c r="J151" s="27"/>
      <c r="K151" s="27"/>
      <c r="L151" s="27"/>
      <c r="M151" s="27"/>
      <c r="N151" s="27"/>
    </row>
    <row r="152" spans="1:14" x14ac:dyDescent="0.3">
      <c r="A152" s="29" t="s">
        <v>126</v>
      </c>
      <c r="B152" s="27"/>
      <c r="C152" s="27"/>
      <c r="D152" s="27"/>
      <c r="E152" s="27"/>
      <c r="F152" s="27"/>
      <c r="G152" s="27"/>
      <c r="H152" s="27"/>
      <c r="I152" s="27"/>
      <c r="J152" s="27"/>
      <c r="K152" s="27"/>
      <c r="L152" s="27"/>
      <c r="M152" s="27"/>
      <c r="N152" s="27"/>
    </row>
    <row r="153" spans="1:14" x14ac:dyDescent="0.3">
      <c r="A153" s="29"/>
      <c r="B153" s="27"/>
      <c r="C153" s="27"/>
      <c r="D153" s="27"/>
      <c r="E153" s="27"/>
      <c r="F153" s="27"/>
      <c r="G153" s="27"/>
      <c r="H153" s="27"/>
      <c r="I153" s="27"/>
      <c r="J153" s="27"/>
      <c r="K153" s="27"/>
      <c r="L153" s="27"/>
      <c r="M153" s="27"/>
      <c r="N153" s="27"/>
    </row>
    <row r="154" spans="1:14" x14ac:dyDescent="0.3">
      <c r="A154" s="29" t="s">
        <v>127</v>
      </c>
      <c r="B154" s="27"/>
      <c r="C154" s="27"/>
      <c r="D154" s="27"/>
      <c r="E154" s="27"/>
      <c r="F154" s="27"/>
      <c r="G154" s="27"/>
      <c r="H154" s="27"/>
      <c r="I154" s="27"/>
      <c r="J154" s="27"/>
      <c r="K154" s="27"/>
      <c r="L154" s="27"/>
      <c r="M154" s="27"/>
      <c r="N154"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vt:lpstr>
      <vt:lpstr>Dashboard</vt:lpstr>
      <vt:lpstr>Insights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Saurabh Chaturvedi</cp:lastModifiedBy>
  <dcterms:created xsi:type="dcterms:W3CDTF">2025-09-12T10:15:43Z</dcterms:created>
  <dcterms:modified xsi:type="dcterms:W3CDTF">2025-09-16T07:34:44Z</dcterms:modified>
</cp:coreProperties>
</file>