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19" documentId="11_EC08EC163B6961626FEB9D8888B4C4FBE25BFBAB" xr6:coauthVersionLast="47" xr6:coauthVersionMax="47" xr10:uidLastSave="{2B86FDD4-E0B2-4B59-9B98-DB1BA510F7A8}"/>
  <bookViews>
    <workbookView xWindow="-120" yWindow="-120" windowWidth="29040" windowHeight="15720" activeTab="1" xr2:uid="{00000000-000D-0000-FFFF-FFFF00000000}"/>
  </bookViews>
  <sheets>
    <sheet name="Shee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F9" i="11" l="1"/>
  <c r="I5" i="11"/>
  <c r="H15" i="11"/>
  <c r="H14" i="11"/>
  <c r="H8" i="11"/>
  <c r="H9" i="11" l="1"/>
  <c r="E11" i="11"/>
  <c r="I6" i="11"/>
  <c r="H10" i="11" l="1"/>
  <c r="H13" i="11"/>
  <c r="E12"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<sst xmlns="http://schemas.openxmlformats.org/spreadsheetml/2006/main" count="52" uniqueCount="49">
  <si>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</si>
  <si>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</si>
  <si>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</si>
  <si>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</si>
  <si>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</si>
  <si>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</si>
  <si>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</si>
  <si>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</si>
  <si>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</si>
  <si>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</si>
  <si>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</si>
  <si>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</si>
  <si>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</si>
  <si>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</si>
  <si>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</si>
  <si>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</si>
  <si>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</si>
  <si>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</si>
  <si>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</si>
  <si>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</si>
  <si>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</si>
  <si>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</si>
  <si>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</si>
  <si>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</si>
  <si>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</si>
  <si>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</si>
  <si>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</si>
  <si>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</si>
  <si>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</si>
  <si>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</si>
  <si>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</si>
  <si>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</si>
  <si>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</si>
  <si>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</si>
  <si>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</si>
  <si>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</si>
  <si>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</si>
  <si>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</si>
  <si>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</si>
  <si>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</si>
  <si>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</si>
  <si>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</si>
  <si>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</si>
  <si>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</si>
  <si>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</si>
  <si>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</si>
  <si>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L&amp;T</t>
  </si>
  <si>
    <t>Mini Project</t>
  </si>
  <si>
    <t>08-31-21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</si>
</sst>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6100"/>
      <name val="Calibri"/>
      <family val="2"/>
      <scheme val="minor"/>
    </font>
    <font>
      <sz val="11"/>
      <color rgb="FF9C0006"/>
      <name val="Calibri"/>
      <family val="2"/>
      <scheme val="minor"/>
    </font>
    <font>
      <sz val="11"/>
      <color theme="4"/>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6" borderId="0" applyNumberFormat="0" applyBorder="0" applyAlignment="0" applyProtection="0"/>
    <xf numFmtId="0" fontId="23" fillId="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center" vertical="center" wrapText="1"/>
    </xf>
    <xf numFmtId="168" fontId="10" fillId="3" borderId="0" xfId="0" applyNumberFormat="1" applyFont="1" applyFill="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6" borderId="1" xfId="13" applyBorder="1" applyAlignment="1">
      <alignment horizontal="left" vertical="center" indent="1"/>
    </xf>
    <xf numFmtId="0" fontId="22" fillId="6" borderId="1" xfId="13" applyBorder="1" applyAlignment="1">
      <alignment horizontal="center" vertical="center" wrapText="1"/>
    </xf>
    <xf numFmtId="0" fontId="22" fillId="6" borderId="0" xfId="13"/>
    <xf numFmtId="0" fontId="22" fillId="6" borderId="0" xfId="13" applyAlignment="1">
      <alignment wrapText="1"/>
    </xf>
    <xf numFmtId="0" fontId="22" fillId="6" borderId="2" xfId="13" applyBorder="1" applyAlignment="1">
      <alignment horizontal="left" vertical="center" indent="1"/>
    </xf>
    <xf numFmtId="0" fontId="22" fillId="6" borderId="2" xfId="13" applyBorder="1" applyAlignment="1">
      <alignment horizontal="center" vertical="center"/>
    </xf>
    <xf numFmtId="9" fontId="22" fillId="6" borderId="2" xfId="13" applyNumberFormat="1" applyBorder="1" applyAlignment="1">
      <alignment horizontal="center" vertical="center"/>
    </xf>
    <xf numFmtId="165" fontId="22" fillId="6" borderId="2" xfId="13" applyNumberFormat="1" applyBorder="1" applyAlignment="1">
      <alignment horizontal="center" vertical="center"/>
    </xf>
    <xf numFmtId="0" fontId="22" fillId="6" borderId="2" xfId="13" applyBorder="1" applyAlignment="1">
      <alignment horizontal="left" vertical="center" indent="2"/>
    </xf>
    <xf numFmtId="0" fontId="24" fillId="0" borderId="2" xfId="0" applyFont="1" applyBorder="1" applyAlignment="1">
      <alignment horizontal="center" vertical="center"/>
    </xf>
    <xf numFmtId="0" fontId="24" fillId="0" borderId="9" xfId="0" applyFont="1" applyBorder="1" applyAlignment="1">
      <alignment vertical="center"/>
    </xf>
    <xf numFmtId="0" fontId="24" fillId="0" borderId="9" xfId="0" applyFont="1" applyBorder="1" applyAlignment="1">
      <alignment horizontal="right" vertical="center"/>
    </xf>
    <xf numFmtId="9" fontId="23" fillId="7" borderId="2" xfId="14" applyNumberFormat="1" applyBorder="1" applyAlignment="1">
      <alignment horizontal="center"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cellXfs>
  <cellStyles count="15">
    <cellStyle name="Bad" xfId="14" builtinId="27"/>
    <cellStyle name="Comma" xfId="4" builtinId="3" customBuiltin="1"/>
    <cellStyle name="Date" xfId="10" xr:uid="{00000000-0005-0000-0000-000001000000}"/>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1198-BCE0-483B-B7E8-7030E70B4A6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E14" sqref="E14"/>
    </sheetView>
  </sheetViews>
  <sheetFormatPr defaultRowHeight="30" customHeight="1" x14ac:dyDescent="0.25"/>
  <cols>
    <col min="1" max="1" width="2.7109375" style="3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37</v>
      </c>
      <c r="B1" s="40" t="s">
        <v>47</v>
      </c>
      <c r="C1" s="1"/>
      <c r="D1" s="2"/>
      <c r="E1" s="4"/>
      <c r="F1" s="25"/>
      <c r="H1" s="2"/>
      <c r="I1" s="13" t="s">
        <v>18</v>
      </c>
    </row>
    <row r="2" spans="1:64" ht="30" customHeight="1" x14ac:dyDescent="0.3">
      <c r="A2" s="36" t="s">
        <v>31</v>
      </c>
      <c r="B2" s="41" t="s">
        <v>46</v>
      </c>
      <c r="I2" s="39" t="s">
        <v>23</v>
      </c>
    </row>
    <row r="3" spans="1:64" ht="30" customHeight="1" x14ac:dyDescent="0.25">
      <c r="A3" s="36" t="s">
        <v>38</v>
      </c>
      <c r="B3" s="42" t="s">
        <v>28</v>
      </c>
      <c r="C3" s="63" t="s">
        <v>7</v>
      </c>
      <c r="D3" s="64"/>
      <c r="E3" s="62">
        <v>44436</v>
      </c>
      <c r="F3" s="62"/>
    </row>
    <row r="4" spans="1:64" ht="30" customHeight="1" x14ac:dyDescent="0.25">
      <c r="A4" s="37" t="s">
        <v>39</v>
      </c>
      <c r="C4" s="63" t="s">
        <v>14</v>
      </c>
      <c r="D4" s="64"/>
      <c r="E4" s="7">
        <v>1</v>
      </c>
      <c r="I4" s="59">
        <f>I5</f>
        <v>44431</v>
      </c>
      <c r="J4" s="60"/>
      <c r="K4" s="60"/>
      <c r="L4" s="60"/>
      <c r="M4" s="60"/>
      <c r="N4" s="60"/>
      <c r="O4" s="61"/>
      <c r="P4" s="59">
        <f>P5</f>
        <v>44438</v>
      </c>
      <c r="Q4" s="60"/>
      <c r="R4" s="60"/>
      <c r="S4" s="60"/>
      <c r="T4" s="60"/>
      <c r="U4" s="60"/>
      <c r="V4" s="61"/>
      <c r="W4" s="59">
        <f>W5</f>
        <v>44445</v>
      </c>
      <c r="X4" s="60"/>
      <c r="Y4" s="60"/>
      <c r="Z4" s="60"/>
      <c r="AA4" s="60"/>
      <c r="AB4" s="60"/>
      <c r="AC4" s="61"/>
      <c r="AD4" s="59">
        <f>AD5</f>
        <v>44452</v>
      </c>
      <c r="AE4" s="60"/>
      <c r="AF4" s="60"/>
      <c r="AG4" s="60"/>
      <c r="AH4" s="60"/>
      <c r="AI4" s="60"/>
      <c r="AJ4" s="61"/>
      <c r="AK4" s="59">
        <f>AK5</f>
        <v>44459</v>
      </c>
      <c r="AL4" s="60"/>
      <c r="AM4" s="60"/>
      <c r="AN4" s="60"/>
      <c r="AO4" s="60"/>
      <c r="AP4" s="60"/>
      <c r="AQ4" s="61"/>
      <c r="AR4" s="59">
        <f>AR5</f>
        <v>44466</v>
      </c>
      <c r="AS4" s="60"/>
      <c r="AT4" s="60"/>
      <c r="AU4" s="60"/>
      <c r="AV4" s="60"/>
      <c r="AW4" s="60"/>
      <c r="AX4" s="61"/>
      <c r="AY4" s="59">
        <f>AY5</f>
        <v>44473</v>
      </c>
      <c r="AZ4" s="60"/>
      <c r="BA4" s="60"/>
      <c r="BB4" s="60"/>
      <c r="BC4" s="60"/>
      <c r="BD4" s="60"/>
      <c r="BE4" s="61"/>
      <c r="BF4" s="59">
        <f>BF5</f>
        <v>44480</v>
      </c>
      <c r="BG4" s="60"/>
      <c r="BH4" s="60"/>
      <c r="BI4" s="60"/>
      <c r="BJ4" s="60"/>
      <c r="BK4" s="60"/>
      <c r="BL4" s="61"/>
    </row>
    <row r="5" spans="1:64" ht="15" customHeight="1" x14ac:dyDescent="0.25">
      <c r="A5" s="37" t="s">
        <v>40</v>
      </c>
      <c r="B5" s="65"/>
      <c r="C5" s="65"/>
      <c r="D5" s="65"/>
      <c r="E5" s="65"/>
      <c r="F5" s="65"/>
      <c r="G5" s="65"/>
      <c r="I5" s="10">
        <f>Project_Start-WEEKDAY(Project_Start,1)+2+7*(Display_Week-1)</f>
        <v>44431</v>
      </c>
      <c r="J5" s="9">
        <f>I5+1</f>
        <v>44432</v>
      </c>
      <c r="K5" s="9">
        <f t="shared" ref="K5:AX5" si="0">J5+1</f>
        <v>44433</v>
      </c>
      <c r="L5" s="9">
        <f t="shared" si="0"/>
        <v>44434</v>
      </c>
      <c r="M5" s="9">
        <f t="shared" si="0"/>
        <v>44435</v>
      </c>
      <c r="N5" s="9">
        <f t="shared" si="0"/>
        <v>44436</v>
      </c>
      <c r="O5" s="11">
        <f t="shared" si="0"/>
        <v>44437</v>
      </c>
      <c r="P5" s="10">
        <f>O5+1</f>
        <v>44438</v>
      </c>
      <c r="Q5" s="9">
        <f>P5+1</f>
        <v>44439</v>
      </c>
      <c r="R5" s="9">
        <f t="shared" si="0"/>
        <v>44440</v>
      </c>
      <c r="S5" s="9">
        <f t="shared" si="0"/>
        <v>44441</v>
      </c>
      <c r="T5" s="9">
        <f t="shared" si="0"/>
        <v>44442</v>
      </c>
      <c r="U5" s="9">
        <f t="shared" si="0"/>
        <v>44443</v>
      </c>
      <c r="V5" s="11">
        <f t="shared" si="0"/>
        <v>44444</v>
      </c>
      <c r="W5" s="10">
        <f>V5+1</f>
        <v>44445</v>
      </c>
      <c r="X5" s="9">
        <f>W5+1</f>
        <v>44446</v>
      </c>
      <c r="Y5" s="9">
        <f t="shared" si="0"/>
        <v>44447</v>
      </c>
      <c r="Z5" s="9">
        <f t="shared" si="0"/>
        <v>44448</v>
      </c>
      <c r="AA5" s="9">
        <f t="shared" si="0"/>
        <v>44449</v>
      </c>
      <c r="AB5" s="9">
        <f t="shared" si="0"/>
        <v>44450</v>
      </c>
      <c r="AC5" s="11">
        <f t="shared" si="0"/>
        <v>44451</v>
      </c>
      <c r="AD5" s="10">
        <f>AC5+1</f>
        <v>44452</v>
      </c>
      <c r="AE5" s="9">
        <f>AD5+1</f>
        <v>44453</v>
      </c>
      <c r="AF5" s="9">
        <f t="shared" si="0"/>
        <v>44454</v>
      </c>
      <c r="AG5" s="9">
        <f t="shared" si="0"/>
        <v>44455</v>
      </c>
      <c r="AH5" s="9">
        <f t="shared" si="0"/>
        <v>44456</v>
      </c>
      <c r="AI5" s="9">
        <f t="shared" si="0"/>
        <v>44457</v>
      </c>
      <c r="AJ5" s="11">
        <f t="shared" si="0"/>
        <v>44458</v>
      </c>
      <c r="AK5" s="10">
        <f>AJ5+1</f>
        <v>44459</v>
      </c>
      <c r="AL5" s="9">
        <f>AK5+1</f>
        <v>44460</v>
      </c>
      <c r="AM5" s="9">
        <f t="shared" si="0"/>
        <v>44461</v>
      </c>
      <c r="AN5" s="9">
        <f t="shared" si="0"/>
        <v>44462</v>
      </c>
      <c r="AO5" s="9">
        <f t="shared" si="0"/>
        <v>44463</v>
      </c>
      <c r="AP5" s="9">
        <f t="shared" si="0"/>
        <v>44464</v>
      </c>
      <c r="AQ5" s="11">
        <f t="shared" si="0"/>
        <v>44465</v>
      </c>
      <c r="AR5" s="10">
        <f>AQ5+1</f>
        <v>44466</v>
      </c>
      <c r="AS5" s="9">
        <f>AR5+1</f>
        <v>44467</v>
      </c>
      <c r="AT5" s="9">
        <f t="shared" si="0"/>
        <v>44468</v>
      </c>
      <c r="AU5" s="9">
        <f t="shared" si="0"/>
        <v>44469</v>
      </c>
      <c r="AV5" s="9">
        <f t="shared" si="0"/>
        <v>44470</v>
      </c>
      <c r="AW5" s="9">
        <f t="shared" si="0"/>
        <v>44471</v>
      </c>
      <c r="AX5" s="11">
        <f t="shared" si="0"/>
        <v>44472</v>
      </c>
      <c r="AY5" s="10">
        <f>AX5+1</f>
        <v>44473</v>
      </c>
      <c r="AZ5" s="9">
        <f>AY5+1</f>
        <v>44474</v>
      </c>
      <c r="BA5" s="9">
        <f t="shared" ref="BA5:BE5" si="1">AZ5+1</f>
        <v>44475</v>
      </c>
      <c r="BB5" s="9">
        <f t="shared" si="1"/>
        <v>44476</v>
      </c>
      <c r="BC5" s="9">
        <f t="shared" si="1"/>
        <v>44477</v>
      </c>
      <c r="BD5" s="9">
        <f t="shared" si="1"/>
        <v>44478</v>
      </c>
      <c r="BE5" s="11">
        <f t="shared" si="1"/>
        <v>44479</v>
      </c>
      <c r="BF5" s="10">
        <f>BE5+1</f>
        <v>44480</v>
      </c>
      <c r="BG5" s="9">
        <f>BF5+1</f>
        <v>44481</v>
      </c>
      <c r="BH5" s="9">
        <f t="shared" ref="BH5:BL5" si="2">BG5+1</f>
        <v>44482</v>
      </c>
      <c r="BI5" s="9">
        <f t="shared" si="2"/>
        <v>44483</v>
      </c>
      <c r="BJ5" s="9">
        <f t="shared" si="2"/>
        <v>44484</v>
      </c>
      <c r="BK5" s="9">
        <f t="shared" si="2"/>
        <v>44485</v>
      </c>
      <c r="BL5" s="11">
        <f t="shared" si="2"/>
        <v>44486</v>
      </c>
    </row>
    <row r="6" spans="1:64" ht="30" customHeight="1" thickBot="1" x14ac:dyDescent="0.3">
      <c r="A6" s="37" t="s">
        <v>41</v>
      </c>
      <c r="B6" s="46" t="s">
        <v>15</v>
      </c>
      <c r="C6" s="47" t="s">
        <v>9</v>
      </c>
      <c r="D6" s="47" t="s">
        <v>8</v>
      </c>
      <c r="E6" s="47" t="s">
        <v>11</v>
      </c>
      <c r="F6" s="47" t="s">
        <v>12</v>
      </c>
      <c r="G6" s="8"/>
      <c r="H6" s="8" t="s">
        <v>13</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36" t="s">
        <v>36</v>
      </c>
      <c r="B7" s="48"/>
      <c r="C7" s="49"/>
      <c r="D7" s="48"/>
      <c r="E7" s="48"/>
      <c r="F7" s="48"/>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42</v>
      </c>
      <c r="B8" s="50" t="s">
        <v>0</v>
      </c>
      <c r="C8" s="51"/>
      <c r="D8" s="52"/>
      <c r="E8" s="53"/>
      <c r="F8" s="53"/>
      <c r="G8" s="55"/>
      <c r="H8" s="55" t="str">
        <f t="shared" ref="H8:H15" si="6">IF(OR(ISBLANK(task_start),ISBLANK(task_end)),"",task_end-task_start+1)</f>
        <v/>
      </c>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43</v>
      </c>
      <c r="B9" s="54" t="s">
        <v>4</v>
      </c>
      <c r="C9" s="51" t="s">
        <v>32</v>
      </c>
      <c r="D9" s="52">
        <v>0.5</v>
      </c>
      <c r="E9" s="53">
        <f>Project_Start</f>
        <v>44436</v>
      </c>
      <c r="F9" s="53">
        <f>E9+3</f>
        <v>44439</v>
      </c>
      <c r="G9" s="55"/>
      <c r="H9" s="55">
        <f t="shared" si="6"/>
        <v>4</v>
      </c>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44</v>
      </c>
      <c r="B10" s="54" t="s">
        <v>5</v>
      </c>
      <c r="C10" s="51"/>
      <c r="D10" s="52">
        <v>0.6</v>
      </c>
      <c r="E10" s="53" t="s">
        <v>48</v>
      </c>
      <c r="F10" s="53">
        <v>44205</v>
      </c>
      <c r="G10" s="55"/>
      <c r="H10" s="55" t="e">
        <f t="shared" si="6"/>
        <v>#VALUE!</v>
      </c>
      <c r="I10" s="56"/>
      <c r="J10" s="56"/>
      <c r="K10" s="56"/>
      <c r="L10" s="56"/>
      <c r="M10" s="56"/>
      <c r="N10" s="56"/>
      <c r="O10" s="56"/>
      <c r="P10" s="56"/>
      <c r="Q10" s="56"/>
      <c r="R10" s="56"/>
      <c r="S10" s="56"/>
      <c r="T10" s="56"/>
      <c r="U10" s="57"/>
      <c r="V10" s="57"/>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54" t="s">
        <v>1</v>
      </c>
      <c r="C11" s="51"/>
      <c r="D11" s="52">
        <v>0.5</v>
      </c>
      <c r="E11" s="53">
        <f>F10</f>
        <v>44205</v>
      </c>
      <c r="F11" s="53">
        <v>44441</v>
      </c>
      <c r="G11" s="55"/>
      <c r="H11" s="55">
        <f t="shared" si="6"/>
        <v>237</v>
      </c>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54" t="s">
        <v>2</v>
      </c>
      <c r="C12" s="51"/>
      <c r="D12" s="58">
        <v>0.25</v>
      </c>
      <c r="E12" s="53">
        <f>F11</f>
        <v>44441</v>
      </c>
      <c r="F12" s="53">
        <v>44443</v>
      </c>
      <c r="G12" s="55"/>
      <c r="H12" s="55">
        <f t="shared" si="6"/>
        <v>3</v>
      </c>
      <c r="I12" s="56"/>
      <c r="J12" s="56"/>
      <c r="K12" s="56"/>
      <c r="L12" s="56"/>
      <c r="M12" s="56"/>
      <c r="N12" s="56"/>
      <c r="O12" s="56"/>
      <c r="P12" s="56"/>
      <c r="Q12" s="56"/>
      <c r="R12" s="56"/>
      <c r="S12" s="56"/>
      <c r="T12" s="56"/>
      <c r="U12" s="56"/>
      <c r="V12" s="56"/>
      <c r="W12" s="56"/>
      <c r="X12" s="56"/>
      <c r="Y12" s="57"/>
      <c r="Z12" s="56"/>
      <c r="AA12" s="56"/>
      <c r="AB12" s="56"/>
      <c r="AC12" s="56"/>
      <c r="AD12" s="56"/>
      <c r="AE12" s="56"/>
      <c r="AF12" s="56"/>
      <c r="AG12" s="56"/>
      <c r="AH12" s="56"/>
      <c r="AI12" s="56"/>
      <c r="AJ12" s="56"/>
      <c r="AK12" s="56"/>
      <c r="AL12" s="56"/>
      <c r="AM12" s="56"/>
      <c r="AN12" s="56"/>
      <c r="AO12" s="56"/>
      <c r="AP12" s="56"/>
      <c r="AQ12" s="56"/>
      <c r="AR12" s="56"/>
      <c r="AS12" s="56"/>
      <c r="AT12" s="56"/>
      <c r="AU12" s="56"/>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
      <c r="A13" s="36"/>
      <c r="B13" s="54" t="s">
        <v>3</v>
      </c>
      <c r="C13" s="51"/>
      <c r="D13" s="52"/>
      <c r="E13" s="53">
        <v>44295</v>
      </c>
      <c r="F13" s="53">
        <v>44386</v>
      </c>
      <c r="G13" s="55"/>
      <c r="H13" s="55">
        <f t="shared" si="6"/>
        <v>92</v>
      </c>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45</v>
      </c>
      <c r="B14" s="45"/>
      <c r="C14" s="44"/>
      <c r="D14" s="15"/>
      <c r="E14" s="43"/>
      <c r="F14" s="43"/>
      <c r="G14" s="16"/>
      <c r="H14" s="16"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
      <c r="A15" s="37"/>
      <c r="B15" s="17" t="s">
        <v>6</v>
      </c>
      <c r="C15" s="18"/>
      <c r="D15" s="19"/>
      <c r="E15" s="20"/>
      <c r="F15" s="21"/>
      <c r="G15" s="22"/>
      <c r="H15" s="22" t="str">
        <f t="shared" si="6"/>
        <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x14ac:dyDescent="0.25">
      <c r="A16" s="36"/>
      <c r="B16"/>
      <c r="C16"/>
      <c r="D16"/>
      <c r="E16" s="5"/>
      <c r="F16"/>
      <c r="G16" s="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1:64" s="3" customFormat="1" ht="30" customHeight="1" x14ac:dyDescent="0.25">
      <c r="A17" s="36"/>
      <c r="B17"/>
      <c r="C17" s="13"/>
      <c r="D17"/>
      <c r="E17" s="5"/>
      <c r="F17" s="38"/>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3" customFormat="1" ht="30" customHeight="1" x14ac:dyDescent="0.25">
      <c r="A18" s="36"/>
      <c r="B18"/>
      <c r="C18" s="14"/>
      <c r="D18"/>
      <c r="E18" s="5"/>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s="3" customFormat="1" ht="30" customHeight="1" x14ac:dyDescent="0.25">
      <c r="A19" s="36"/>
      <c r="B19"/>
      <c r="C19"/>
      <c r="D19"/>
      <c r="E19" s="5"/>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s="3" customFormat="1" ht="30" customHeight="1" x14ac:dyDescent="0.25">
      <c r="A20" s="36" t="s">
        <v>33</v>
      </c>
      <c r="B20"/>
      <c r="C20"/>
      <c r="D20"/>
      <c r="E20" s="5"/>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1:64" s="3" customFormat="1" ht="30" customHeight="1" x14ac:dyDescent="0.25">
      <c r="A21" s="36"/>
      <c r="B21"/>
      <c r="C21"/>
      <c r="D21"/>
      <c r="E21" s="5"/>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1:64" s="3" customFormat="1" ht="30" customHeight="1" x14ac:dyDescent="0.25">
      <c r="A22" s="36"/>
      <c r="B22"/>
      <c r="C22"/>
      <c r="D22"/>
      <c r="E22" s="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1:64" s="3" customFormat="1" ht="30" customHeight="1" x14ac:dyDescent="0.25">
      <c r="A23" s="36"/>
      <c r="B23"/>
      <c r="C23"/>
      <c r="D23"/>
      <c r="E23" s="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1:64" s="3" customFormat="1" ht="30" customHeight="1" x14ac:dyDescent="0.25">
      <c r="A24" s="36"/>
      <c r="B24"/>
      <c r="C24"/>
      <c r="D24"/>
      <c r="E24" s="5"/>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1:64" s="3" customFormat="1" ht="30" customHeight="1" x14ac:dyDescent="0.25">
      <c r="A25" s="36"/>
      <c r="B25"/>
      <c r="C25"/>
      <c r="D25"/>
      <c r="E25" s="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x14ac:dyDescent="0.25">
      <c r="A26" s="36" t="s">
        <v>33</v>
      </c>
      <c r="B26"/>
      <c r="C26"/>
      <c r="D26"/>
      <c r="E26" s="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36"/>
      <c r="B27"/>
      <c r="C27"/>
      <c r="D27"/>
      <c r="E27" s="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36"/>
      <c r="B28"/>
      <c r="C28"/>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36"/>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36"/>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36"/>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36" t="s">
        <v>35</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37" t="s">
        <v>34</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5">
    <cfRule type="expression" dxfId="2" priority="34">
      <formula>AND(TODAY()&gt;=I$5,TODAY()&lt;J$5)</formula>
    </cfRule>
  </conditionalFormatting>
  <conditionalFormatting sqref="I7:BL15">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G8:AU13">
    <cfRule type="colorScale" priority="43">
      <colorScale>
        <cfvo type="min"/>
        <cfvo type="percentile" val="50"/>
        <cfvo type="max"/>
        <color rgb="FFF8696B"/>
        <color rgb="FFFFEB84"/>
        <color rgb="FF63BE7B"/>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6" customWidth="1"/>
    <col min="2" max="16384" width="9.140625" style="2"/>
  </cols>
  <sheetData>
    <row r="1" spans="1:2" ht="46.5" customHeight="1" x14ac:dyDescent="0.2"/>
    <row r="2" spans="1:2" s="28" customFormat="1" ht="15.75" x14ac:dyDescent="0.25">
      <c r="A2" s="27" t="s">
        <v>18</v>
      </c>
      <c r="B2" s="27"/>
    </row>
    <row r="3" spans="1:2" s="32" customFormat="1" ht="27" customHeight="1" x14ac:dyDescent="0.25">
      <c r="A3" s="33" t="s">
        <v>23</v>
      </c>
      <c r="B3" s="33"/>
    </row>
    <row r="4" spans="1:2" s="29" customFormat="1" ht="26.25" x14ac:dyDescent="0.4">
      <c r="A4" s="30" t="s">
        <v>17</v>
      </c>
    </row>
    <row r="5" spans="1:2" ht="74.099999999999994" customHeight="1" x14ac:dyDescent="0.2">
      <c r="A5" s="31" t="s">
        <v>26</v>
      </c>
    </row>
    <row r="6" spans="1:2" ht="26.25" customHeight="1" x14ac:dyDescent="0.2">
      <c r="A6" s="30" t="s">
        <v>30</v>
      </c>
    </row>
    <row r="7" spans="1:2" s="26" customFormat="1" ht="204.95" customHeight="1" x14ac:dyDescent="0.25">
      <c r="A7" s="35" t="s">
        <v>29</v>
      </c>
    </row>
    <row r="8" spans="1:2" s="29" customFormat="1" ht="26.25" x14ac:dyDescent="0.4">
      <c r="A8" s="30" t="s">
        <v>19</v>
      </c>
    </row>
    <row r="9" spans="1:2" ht="60" x14ac:dyDescent="0.2">
      <c r="A9" s="31" t="s">
        <v>27</v>
      </c>
    </row>
    <row r="10" spans="1:2" s="26" customFormat="1" ht="27.95" customHeight="1" x14ac:dyDescent="0.25">
      <c r="A10" s="34" t="s">
        <v>25</v>
      </c>
    </row>
    <row r="11" spans="1:2" s="29" customFormat="1" ht="26.25" x14ac:dyDescent="0.4">
      <c r="A11" s="30" t="s">
        <v>16</v>
      </c>
    </row>
    <row r="12" spans="1:2" ht="30" x14ac:dyDescent="0.2">
      <c r="A12" s="31" t="s">
        <v>24</v>
      </c>
    </row>
    <row r="13" spans="1:2" s="26" customFormat="1" ht="27.95" customHeight="1" x14ac:dyDescent="0.25">
      <c r="A13" s="34" t="s">
        <v>10</v>
      </c>
    </row>
    <row r="14" spans="1:2" s="29" customFormat="1" ht="26.25" x14ac:dyDescent="0.4">
      <c r="A14" s="30" t="s">
        <v>20</v>
      </c>
    </row>
    <row r="15" spans="1:2" ht="75" customHeight="1" x14ac:dyDescent="0.2">
      <c r="A15" s="31" t="s">
        <v>21</v>
      </c>
    </row>
    <row r="16" spans="1:2" ht="75" x14ac:dyDescent="0.2">
      <c r="A16" s="31"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2021-09-07T18:11:34Z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