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Tables 9.7 - 9.9" sheetId="2" r:id="rId1"/>
  </sheets>
  <calcPr calcId="145621"/>
</workbook>
</file>

<file path=xl/calcChain.xml><?xml version="1.0" encoding="utf-8"?>
<calcChain xmlns="http://schemas.openxmlformats.org/spreadsheetml/2006/main">
  <c r="E15" i="2" l="1"/>
  <c r="D15" i="2"/>
  <c r="C15" i="2"/>
  <c r="I10" i="2"/>
  <c r="J10" i="2"/>
  <c r="K10" i="2"/>
  <c r="M10" i="2"/>
  <c r="N10" i="2"/>
  <c r="G10" i="2"/>
  <c r="N7" i="2"/>
  <c r="H10" i="2" s="1"/>
  <c r="C20" i="2"/>
  <c r="C19" i="2"/>
  <c r="L10" i="2" l="1"/>
  <c r="E19" i="2"/>
  <c r="H19" i="2" s="1"/>
</calcChain>
</file>

<file path=xl/comments1.xml><?xml version="1.0" encoding="utf-8"?>
<comments xmlns="http://schemas.openxmlformats.org/spreadsheetml/2006/main">
  <authors>
    <author>Owner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Total variance of the original data (i.e. sum of the variance of the observations on the one-year rate, the variance of the observations on the two-year rate, and so on)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The factor loadings have the property that the sum of their squares for each factor is 1.0. Also, note that a factor is not changed if the signs of all its factor loadings are reversed.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The factor loadings have the property that the sum of their squares for each factor is 1.0. Also, note that a factor is not changed if the signs of all its factor loadings are reversed.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The factor loadings have the property that the sum of their squares for each factor is 1.0. Also, note that a factor is not changed if the signs of all its factor loadings are reversed.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Typo in textbook.</t>
        </r>
      </text>
    </comment>
  </commentList>
</comments>
</file>

<file path=xl/sharedStrings.xml><?xml version="1.0" encoding="utf-8"?>
<sst xmlns="http://schemas.openxmlformats.org/spreadsheetml/2006/main" count="50" uniqueCount="34">
  <si>
    <t>Maturity</t>
  </si>
  <si>
    <t>PC1</t>
  </si>
  <si>
    <t>PC2</t>
  </si>
  <si>
    <t>PC3</t>
  </si>
  <si>
    <t>Note: bps per one unit of that factor</t>
  </si>
  <si>
    <t>Rate:</t>
  </si>
  <si>
    <t>Change:</t>
  </si>
  <si>
    <t>1-year</t>
  </si>
  <si>
    <t>2-year</t>
  </si>
  <si>
    <t>3-year</t>
  </si>
  <si>
    <t>4-year</t>
  </si>
  <si>
    <t>5-year</t>
  </si>
  <si>
    <t>First Factor</t>
  </si>
  <si>
    <t>Delta Exposure to the:</t>
  </si>
  <si>
    <t>Second Factor</t>
  </si>
  <si>
    <t>(i.e. per one unit of that factor)</t>
  </si>
  <si>
    <r>
      <t xml:space="preserve">Standard Deviation of </t>
    </r>
    <r>
      <rPr>
        <b/>
        <sz val="11"/>
        <color theme="1"/>
        <rFont val="Calibri"/>
        <family val="2"/>
      </rPr>
      <t>ΔP:</t>
    </r>
  </si>
  <si>
    <t>Standard Deviation of Factor Scores</t>
  </si>
  <si>
    <t>7-year</t>
  </si>
  <si>
    <t>10-year</t>
  </si>
  <si>
    <t>30-year</t>
  </si>
  <si>
    <t>One-Day 99% VaR</t>
  </si>
  <si>
    <t>Factor loadings for Swap Data</t>
  </si>
  <si>
    <t>Change in Portfolio Value for a 1 bp move ($M)</t>
  </si>
  <si>
    <t>PC4</t>
  </si>
  <si>
    <t>PC5</t>
  </si>
  <si>
    <t>PC6</t>
  </si>
  <si>
    <t>PC7</t>
  </si>
  <si>
    <t>PC8</t>
  </si>
  <si>
    <t>% of the Variance in the Original Data</t>
  </si>
  <si>
    <t>Table 9.7</t>
  </si>
  <si>
    <t>Table 9.8</t>
  </si>
  <si>
    <t>Table 14.10 (and Table 9.9)</t>
  </si>
  <si>
    <t>Page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</si>
</sst>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21"/>
  <sheetViews>
    <sheetView showGridLines="0" tabSelected="1" zoomScale="80" zoomScaleNormal="80" workbookViewId="0"/>
  </sheetViews>
  <sheetFormatPr defaultRowHeight="15" x14ac:dyDescent="0.25"/>
  <cols>
    <col min="2" max="2" width="14.85546875" customWidth="1"/>
    <col min="3" max="3" width="9.28515625" bestFit="1" customWidth="1"/>
    <col min="14" max="14" width="9.28515625" bestFit="1" customWidth="1"/>
  </cols>
  <sheetData>
    <row r="3" spans="2:20" x14ac:dyDescent="0.25">
      <c r="B3" s="12" t="s">
        <v>30</v>
      </c>
      <c r="C3" s="12"/>
      <c r="D3" s="12"/>
      <c r="E3" s="12"/>
      <c r="G3" s="12" t="s">
        <v>31</v>
      </c>
      <c r="H3" s="12"/>
      <c r="I3" s="12"/>
      <c r="J3" s="12"/>
      <c r="K3" s="12"/>
      <c r="L3" s="12"/>
      <c r="M3" s="12"/>
      <c r="N3" s="12"/>
      <c r="P3" s="12" t="s">
        <v>32</v>
      </c>
      <c r="Q3" s="12"/>
      <c r="R3" s="12"/>
      <c r="S3" s="12"/>
      <c r="T3" s="12"/>
    </row>
    <row r="4" spans="2:20" x14ac:dyDescent="0.25">
      <c r="B4" s="13" t="s">
        <v>22</v>
      </c>
      <c r="C4" s="13"/>
      <c r="D4" s="13"/>
      <c r="E4" s="13"/>
      <c r="G4" s="13" t="s">
        <v>17</v>
      </c>
      <c r="H4" s="13"/>
      <c r="I4" s="13"/>
      <c r="J4" s="13"/>
      <c r="K4" s="13"/>
      <c r="L4" s="13"/>
      <c r="M4" s="13"/>
      <c r="N4" s="13"/>
      <c r="P4" s="13" t="s">
        <v>23</v>
      </c>
      <c r="Q4" s="13"/>
      <c r="R4" s="13"/>
      <c r="S4" s="13"/>
      <c r="T4" s="13"/>
    </row>
    <row r="5" spans="2:20" x14ac:dyDescent="0.25">
      <c r="B5" s="6" t="s">
        <v>0</v>
      </c>
      <c r="C5" s="6" t="s">
        <v>1</v>
      </c>
      <c r="D5" s="6" t="s">
        <v>2</v>
      </c>
      <c r="E5" s="6" t="s">
        <v>3</v>
      </c>
      <c r="G5" s="6" t="s">
        <v>1</v>
      </c>
      <c r="H5" s="6" t="s">
        <v>2</v>
      </c>
      <c r="I5" s="6" t="s">
        <v>3</v>
      </c>
      <c r="J5" s="6" t="s">
        <v>24</v>
      </c>
      <c r="K5" s="6" t="s">
        <v>25</v>
      </c>
      <c r="L5" s="6" t="s">
        <v>26</v>
      </c>
      <c r="M5" s="6" t="s">
        <v>27</v>
      </c>
      <c r="N5" s="6" t="s">
        <v>28</v>
      </c>
      <c r="P5" s="6" t="s">
        <v>5</v>
      </c>
      <c r="Q5" s="6" t="s">
        <v>6</v>
      </c>
    </row>
    <row r="6" spans="2:20" x14ac:dyDescent="0.25">
      <c r="B6" s="3" t="s">
        <v>7</v>
      </c>
      <c r="C6" s="7">
        <v>0.216</v>
      </c>
      <c r="D6" s="7">
        <v>-0.501</v>
      </c>
      <c r="E6" s="7">
        <v>0.627</v>
      </c>
      <c r="G6" s="4">
        <v>17.55</v>
      </c>
      <c r="H6" s="4">
        <v>4.7699999999999996</v>
      </c>
      <c r="I6" s="4">
        <v>2.08</v>
      </c>
      <c r="J6" s="4">
        <v>1.29</v>
      </c>
      <c r="K6" s="4">
        <v>0.91</v>
      </c>
      <c r="L6" s="4">
        <v>0.73</v>
      </c>
      <c r="M6" s="4">
        <v>0.56000000000000005</v>
      </c>
      <c r="N6" s="4">
        <v>0.53</v>
      </c>
      <c r="P6" s="5" t="s">
        <v>9</v>
      </c>
      <c r="Q6" s="5">
        <v>10</v>
      </c>
    </row>
    <row r="7" spans="2:20" x14ac:dyDescent="0.25">
      <c r="B7" s="3" t="s">
        <v>8</v>
      </c>
      <c r="C7" s="7">
        <v>0.33100000000000002</v>
      </c>
      <c r="D7" s="7">
        <v>-0.42899999999999999</v>
      </c>
      <c r="E7" s="7">
        <v>0.129</v>
      </c>
      <c r="N7" s="9">
        <f>G6^2+H6^2+I6^2+J6^2+K6^2+L6^2+M6^2+N6^2</f>
        <v>338.70139999999998</v>
      </c>
      <c r="P7" s="5" t="s">
        <v>10</v>
      </c>
      <c r="Q7" s="5">
        <v>4</v>
      </c>
    </row>
    <row r="8" spans="2:20" x14ac:dyDescent="0.25">
      <c r="B8" s="3" t="s">
        <v>9</v>
      </c>
      <c r="C8" s="7">
        <v>0.372</v>
      </c>
      <c r="D8" s="7">
        <v>-0.26690000000000003</v>
      </c>
      <c r="E8" s="7">
        <v>-0.157</v>
      </c>
      <c r="G8" s="13" t="s">
        <v>29</v>
      </c>
      <c r="H8" s="13"/>
      <c r="I8" s="13"/>
      <c r="J8" s="13"/>
      <c r="K8" s="13"/>
      <c r="L8" s="13"/>
      <c r="M8" s="13"/>
      <c r="N8" s="13"/>
      <c r="P8" s="5" t="s">
        <v>11</v>
      </c>
      <c r="Q8" s="5">
        <v>-8</v>
      </c>
    </row>
    <row r="9" spans="2:20" x14ac:dyDescent="0.25">
      <c r="B9" s="3" t="s">
        <v>10</v>
      </c>
      <c r="C9" s="7">
        <v>0.39200000000000002</v>
      </c>
      <c r="D9" s="7">
        <v>-0.11</v>
      </c>
      <c r="E9" s="7">
        <v>-0.25600000000000001</v>
      </c>
      <c r="G9" s="6" t="s">
        <v>1</v>
      </c>
      <c r="H9" s="6" t="s">
        <v>2</v>
      </c>
      <c r="I9" s="6" t="s">
        <v>3</v>
      </c>
      <c r="J9" s="6" t="s">
        <v>24</v>
      </c>
      <c r="K9" s="6" t="s">
        <v>25</v>
      </c>
      <c r="L9" s="6" t="s">
        <v>26</v>
      </c>
      <c r="M9" s="6" t="s">
        <v>27</v>
      </c>
      <c r="N9" s="6" t="s">
        <v>28</v>
      </c>
      <c r="P9" s="5" t="s">
        <v>18</v>
      </c>
      <c r="Q9" s="5">
        <v>-7</v>
      </c>
    </row>
    <row r="10" spans="2:20" x14ac:dyDescent="0.25">
      <c r="B10" s="3" t="s">
        <v>11</v>
      </c>
      <c r="C10" s="7">
        <v>0.40400000000000003</v>
      </c>
      <c r="D10" s="7">
        <v>1.8499999999999999E-2</v>
      </c>
      <c r="E10" s="7">
        <v>-0.35499999999999998</v>
      </c>
      <c r="G10" s="10">
        <f>G6^2/$N$7</f>
        <v>0.90936293738378415</v>
      </c>
      <c r="H10" s="10">
        <f t="shared" ref="H10:N10" si="0">H6^2/$N$7</f>
        <v>6.7176870246181436E-2</v>
      </c>
      <c r="I10" s="10">
        <f t="shared" si="0"/>
        <v>1.2773493112222154E-2</v>
      </c>
      <c r="J10" s="10">
        <f t="shared" si="0"/>
        <v>4.9131772115497607E-3</v>
      </c>
      <c r="K10" s="10">
        <f t="shared" si="0"/>
        <v>2.4449264160112715E-3</v>
      </c>
      <c r="L10" s="10">
        <f t="shared" si="0"/>
        <v>1.5733622595005511E-3</v>
      </c>
      <c r="M10" s="10">
        <f t="shared" si="0"/>
        <v>9.258892936374047E-4</v>
      </c>
      <c r="N10" s="10">
        <f t="shared" si="0"/>
        <v>8.2934407711335138E-4</v>
      </c>
      <c r="P10" s="5" t="s">
        <v>19</v>
      </c>
      <c r="Q10" s="5">
        <v>2</v>
      </c>
    </row>
    <row r="11" spans="2:20" x14ac:dyDescent="0.25">
      <c r="B11" s="3" t="s">
        <v>18</v>
      </c>
      <c r="C11" s="7">
        <v>0.39400000000000002</v>
      </c>
      <c r="D11" s="7">
        <v>0.19350000000000001</v>
      </c>
      <c r="E11" s="7">
        <v>-0.19500000000000001</v>
      </c>
    </row>
    <row r="12" spans="2:20" x14ac:dyDescent="0.25">
      <c r="B12" s="3" t="s">
        <v>19</v>
      </c>
      <c r="C12" s="7">
        <v>0.376</v>
      </c>
      <c r="D12" s="7">
        <v>0.371</v>
      </c>
      <c r="E12" s="7">
        <v>6.8000000000000005E-2</v>
      </c>
    </row>
    <row r="13" spans="2:20" x14ac:dyDescent="0.25">
      <c r="B13" s="3" t="s">
        <v>20</v>
      </c>
      <c r="C13" s="7">
        <v>0.30499999999999999</v>
      </c>
      <c r="D13" s="7">
        <v>0.55400000000000005</v>
      </c>
      <c r="E13" s="7">
        <v>0.57499999999999996</v>
      </c>
    </row>
    <row r="14" spans="2:20" x14ac:dyDescent="0.25">
      <c r="B14" t="s">
        <v>4</v>
      </c>
    </row>
    <row r="15" spans="2:20" x14ac:dyDescent="0.25">
      <c r="C15" s="9">
        <f>C6^2+C7^2+C8^2+C9^2+C10^2+C11^2+C12^2+C13^2</f>
        <v>1.001118</v>
      </c>
      <c r="D15" s="9">
        <f>D6^2+D7^2+D8^2+D9^2+D10^2+D11^2+D12^2+D13^2</f>
        <v>1.0007191099999999</v>
      </c>
      <c r="E15" s="9">
        <f>E6^2+E7^2+E8^2+E9^2+E10^2+E11^2+E12^2+E13^2</f>
        <v>0.99925399999999986</v>
      </c>
    </row>
    <row r="16" spans="2:20" x14ac:dyDescent="0.25">
      <c r="C16" s="11"/>
      <c r="D16" s="11"/>
      <c r="E16" s="11"/>
    </row>
    <row r="17" spans="2:14" x14ac:dyDescent="0.25">
      <c r="B17" s="12" t="s">
        <v>33</v>
      </c>
      <c r="C17" s="12"/>
      <c r="D17" s="12"/>
      <c r="E17" s="12"/>
      <c r="F17" s="12"/>
      <c r="G17" s="12"/>
      <c r="H17" s="12"/>
      <c r="I17" s="12"/>
      <c r="J17" s="8"/>
      <c r="K17" s="8"/>
      <c r="L17" s="8"/>
      <c r="M17" s="8"/>
      <c r="N17" s="8"/>
    </row>
    <row r="18" spans="2:14" x14ac:dyDescent="0.25">
      <c r="B18" s="2" t="s">
        <v>13</v>
      </c>
      <c r="E18" s="2" t="s">
        <v>16</v>
      </c>
      <c r="H18" s="2" t="s">
        <v>21</v>
      </c>
    </row>
    <row r="19" spans="2:14" x14ac:dyDescent="0.25">
      <c r="B19" t="s">
        <v>12</v>
      </c>
      <c r="C19">
        <f>SUMPRODUCT(C8:C12,Q6:Q10)</f>
        <v>5.0000000000000044E-2</v>
      </c>
      <c r="E19" s="1">
        <f>SQRT(C19^2*G6^2+C20^2*H6^2)</f>
        <v>18.47836210883489</v>
      </c>
      <c r="H19" s="1">
        <f>NORMSINV(0.99)*E19</f>
        <v>42.987098407644872</v>
      </c>
    </row>
    <row r="20" spans="2:14" x14ac:dyDescent="0.25">
      <c r="B20" t="s">
        <v>14</v>
      </c>
      <c r="C20" s="1">
        <f>SUMPRODUCT(D8:D12,Q6:Q10)</f>
        <v>-3.8695000000000004</v>
      </c>
    </row>
    <row r="21" spans="2:14" x14ac:dyDescent="0.25">
      <c r="B21" t="s">
        <v>15</v>
      </c>
    </row>
  </sheetData>
  <mergeCells count="8">
    <mergeCell ref="B17:I17"/>
    <mergeCell ref="P3:T3"/>
    <mergeCell ref="B3:E3"/>
    <mergeCell ref="B4:E4"/>
    <mergeCell ref="P4:T4"/>
    <mergeCell ref="G3:N3"/>
    <mergeCell ref="G4:N4"/>
    <mergeCell ref="G8:N8"/>
  </mergeCells>
  <pageMargins left="0.7" right="0.7" top="0.75" bottom="0.75" header="0.3" footer="0.3"/>
  <ignoredErrors>
    <ignoredError sqref="C19:C20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 9.7 - 9.9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Otto Yung</cp:lastModifiedBy>
  <dcterms:created xsi:type="dcterms:W3CDTF">2012-03-13T20:27:20Z</dcterms:created>
  <dcterms:modified xsi:type="dcterms:W3CDTF">2018-02-28T03:18:13Z</dcterms:modified>
</cp:coreProperties>
</file>